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6.xml" ContentType="application/vnd.openxmlformats-officedocument.drawing+xml"/>
  <Override PartName="/xl/drawings/drawing5.xml" ContentType="application/vnd.openxmlformats-officedocument.drawing+xml"/>
  <Override PartName="/xl/drawings/drawing4.xml" ContentType="application/vnd.openxmlformats-officedocument.drawing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styles.xml" ContentType="application/vnd.openxmlformats-officedocument.spreadsheetml.styles+xml"/>
  <Override PartName="/xl/worksheets/sheet5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https://pse0-my.sharepoint.com/personal/jason_kuzma_pse_com/Documents/Desktop/IE Report/"/>
    </mc:Choice>
  </mc:AlternateContent>
  <bookViews>
    <workbookView xWindow="-108" yWindow="-108" windowWidth="25824" windowHeight="14016" activeTab="3"/>
  </bookViews>
  <sheets>
    <sheet name="PUBLIC VERSION" sheetId="11" r:id="rId1"/>
    <sheet name="Table 1-4" sheetId="9" r:id="rId2"/>
    <sheet name="table 5" sheetId="4" r:id="rId3"/>
    <sheet name="(R) Table 6-13" sheetId="5" r:id="rId4"/>
    <sheet name="(R) table 14-17" sheetId="6" r:id="rId5"/>
    <sheet name="(R) Table 15" sheetId="8" r:id="rId6"/>
    <sheet name="(R) Table 18-19" sheetId="10" r:id="rId7"/>
    <sheet name="(R) table 20" sheetId="7" r:id="rId8"/>
  </sheets>
  <calcPr calcId="162913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2" i="9" l="1"/>
  <c r="C42" i="9"/>
  <c r="C31" i="9"/>
  <c r="C32" i="9"/>
  <c r="C28" i="9"/>
  <c r="C49" i="9" s="1"/>
  <c r="AD165" i="5" l="1"/>
  <c r="D13" i="4" l="1"/>
  <c r="D15" i="4" s="1"/>
  <c r="C13" i="4"/>
  <c r="C15" i="4" s="1"/>
</calcChain>
</file>

<file path=xl/sharedStrings.xml><?xml version="1.0" encoding="utf-8"?>
<sst xmlns="http://schemas.openxmlformats.org/spreadsheetml/2006/main" count="2673" uniqueCount="445">
  <si>
    <t>Project Name</t>
  </si>
  <si>
    <t>COD</t>
  </si>
  <si>
    <t>BESS</t>
  </si>
  <si>
    <t>Solar</t>
  </si>
  <si>
    <t>Wind</t>
  </si>
  <si>
    <t>Haymaker Wind + BESS NWMT 230 kV</t>
  </si>
  <si>
    <t>Hydro</t>
  </si>
  <si>
    <t>Agate Energy Storage</t>
  </si>
  <si>
    <t>ID</t>
  </si>
  <si>
    <t>Withdrawn</t>
  </si>
  <si>
    <t>Projects</t>
  </si>
  <si>
    <t>options</t>
  </si>
  <si>
    <t>Site Control</t>
  </si>
  <si>
    <t>Fuel Supply</t>
  </si>
  <si>
    <t>Transmission</t>
  </si>
  <si>
    <t>Total</t>
  </si>
  <si>
    <t>Total Intake</t>
  </si>
  <si>
    <t>Disqualifications</t>
  </si>
  <si>
    <t>Remaining Projects</t>
  </si>
  <si>
    <t>5088_2</t>
  </si>
  <si>
    <t>5088_1</t>
  </si>
  <si>
    <t>1573_1</t>
  </si>
  <si>
    <t>VANTAGE WIND</t>
  </si>
  <si>
    <t>1573_2</t>
  </si>
  <si>
    <t>5438_1</t>
  </si>
  <si>
    <t>5438_2</t>
  </si>
  <si>
    <t>8150_1</t>
  </si>
  <si>
    <t>1524_1</t>
  </si>
  <si>
    <t>8150_3</t>
  </si>
  <si>
    <t>3325_1</t>
  </si>
  <si>
    <t>4091_1</t>
  </si>
  <si>
    <t>3325_3</t>
  </si>
  <si>
    <t>1524_2</t>
  </si>
  <si>
    <t>3180_1</t>
  </si>
  <si>
    <t>3971_3</t>
  </si>
  <si>
    <t>3971_2</t>
  </si>
  <si>
    <t>7103_1</t>
  </si>
  <si>
    <t>2659_3</t>
  </si>
  <si>
    <t>6430_1</t>
  </si>
  <si>
    <t>3971_1</t>
  </si>
  <si>
    <t>2659_2</t>
  </si>
  <si>
    <t>2141_3_Own</t>
  </si>
  <si>
    <t>2141_1_Own</t>
  </si>
  <si>
    <t>2659_1</t>
  </si>
  <si>
    <t>2141_2_Own</t>
  </si>
  <si>
    <t>2141_2_PPA</t>
  </si>
  <si>
    <t>2141_1_PPA</t>
  </si>
  <si>
    <t>2141_3_PPA</t>
  </si>
  <si>
    <t>Project Offer ID</t>
  </si>
  <si>
    <t>Proposal Name</t>
  </si>
  <si>
    <t xml:space="preserve">Offer Capacity (MW) </t>
  </si>
  <si>
    <t>ESS Capacity (MW)</t>
  </si>
  <si>
    <t>Offer Term</t>
  </si>
  <si>
    <t>NPV Portfolio Benefit / Nameplate</t>
  </si>
  <si>
    <t>Quantitative Score (PB/NP) 
70% Weight</t>
  </si>
  <si>
    <t>Qualitative Score 
30% Weight</t>
  </si>
  <si>
    <t>Combined Score</t>
  </si>
  <si>
    <t/>
  </si>
  <si>
    <t>Own</t>
  </si>
  <si>
    <t>SOLAR</t>
  </si>
  <si>
    <t>2892_1</t>
  </si>
  <si>
    <t>2899_3</t>
  </si>
  <si>
    <t>2899_2</t>
  </si>
  <si>
    <t>8652_1</t>
  </si>
  <si>
    <t>7621_2_PPA</t>
  </si>
  <si>
    <t>APPALOOSA SOLAR PROJECT LLC (100/150 MW)</t>
  </si>
  <si>
    <t>8652_2</t>
  </si>
  <si>
    <t>7621_1_PPA</t>
  </si>
  <si>
    <t>9696_1</t>
  </si>
  <si>
    <t>7991_3</t>
  </si>
  <si>
    <t>1261_1</t>
  </si>
  <si>
    <t>7991_2</t>
  </si>
  <si>
    <t>9015_1</t>
  </si>
  <si>
    <t>2725_1</t>
  </si>
  <si>
    <t>2807_1</t>
  </si>
  <si>
    <t>3947_1</t>
  </si>
  <si>
    <t>7374_3</t>
  </si>
  <si>
    <t>2587_1_PPA</t>
  </si>
  <si>
    <t>2587_2_PPA</t>
  </si>
  <si>
    <t>7621_1_Own</t>
  </si>
  <si>
    <t>7621_2_Own</t>
  </si>
  <si>
    <t>3345_2</t>
  </si>
  <si>
    <t>2892_2</t>
  </si>
  <si>
    <t>3345_1</t>
  </si>
  <si>
    <t>7374_2</t>
  </si>
  <si>
    <t>6549_1</t>
  </si>
  <si>
    <t>6185_1</t>
  </si>
  <si>
    <t>5864_1</t>
  </si>
  <si>
    <t>2587_1_Own</t>
  </si>
  <si>
    <t>2587_2_Own</t>
  </si>
  <si>
    <t>5056_1</t>
  </si>
  <si>
    <t>2351_1</t>
  </si>
  <si>
    <t>3155_1</t>
  </si>
  <si>
    <t>5703_1</t>
  </si>
  <si>
    <t>3060_1</t>
  </si>
  <si>
    <t>1627_2</t>
  </si>
  <si>
    <t>9696_3</t>
  </si>
  <si>
    <t>9374_1</t>
  </si>
  <si>
    <t>2725_2</t>
  </si>
  <si>
    <t>2725_3</t>
  </si>
  <si>
    <t>2899_1</t>
  </si>
  <si>
    <t>7991_1</t>
  </si>
  <si>
    <t>9696_2</t>
  </si>
  <si>
    <t>6236_1_PPA</t>
  </si>
  <si>
    <t>1627_3</t>
  </si>
  <si>
    <t>9015_2</t>
  </si>
  <si>
    <t>1261_2</t>
  </si>
  <si>
    <t>9015_3</t>
  </si>
  <si>
    <t>3325_2</t>
  </si>
  <si>
    <t>8150_2</t>
  </si>
  <si>
    <t>1524_3</t>
  </si>
  <si>
    <t>3669_2</t>
  </si>
  <si>
    <t>1627_1</t>
  </si>
  <si>
    <t>6549_2</t>
  </si>
  <si>
    <t>6185_2</t>
  </si>
  <si>
    <t>1796_1</t>
  </si>
  <si>
    <t>3947_2</t>
  </si>
  <si>
    <t>7374_1</t>
  </si>
  <si>
    <t>6236_1_Own</t>
  </si>
  <si>
    <t>3947_3</t>
  </si>
  <si>
    <t>3155_2</t>
  </si>
  <si>
    <t>6236_2_PPA</t>
  </si>
  <si>
    <t>3669_3</t>
  </si>
  <si>
    <t>1796_2</t>
  </si>
  <si>
    <t>6236_3_PPA</t>
  </si>
  <si>
    <t>7405_1</t>
  </si>
  <si>
    <t>3669_1</t>
  </si>
  <si>
    <t>5234_1_PPA</t>
  </si>
  <si>
    <t>1796_3</t>
  </si>
  <si>
    <t>5234_2_PPA</t>
  </si>
  <si>
    <t>2807_2</t>
  </si>
  <si>
    <t>6236_2_Own</t>
  </si>
  <si>
    <t>6236_3_Own</t>
  </si>
  <si>
    <t>6518_1</t>
  </si>
  <si>
    <t>5234_1_Own</t>
  </si>
  <si>
    <t>3060_2</t>
  </si>
  <si>
    <t>5234_2_Own</t>
  </si>
  <si>
    <t>5703_2</t>
  </si>
  <si>
    <t>5684_3</t>
  </si>
  <si>
    <t xml:space="preserve">CLEARWATER STORAGE </t>
  </si>
  <si>
    <t>8728_2</t>
  </si>
  <si>
    <t>8728_3</t>
  </si>
  <si>
    <t>4763_2</t>
  </si>
  <si>
    <t>4763_3</t>
  </si>
  <si>
    <t>8728_1</t>
  </si>
  <si>
    <t>4763_1</t>
  </si>
  <si>
    <t>1810_3_Own</t>
  </si>
  <si>
    <t>1810_2_Own</t>
  </si>
  <si>
    <t>1810_3_PPA</t>
  </si>
  <si>
    <t>1810_2_PPA</t>
  </si>
  <si>
    <t>1810_1_Own</t>
  </si>
  <si>
    <t>1810_1_PPA</t>
  </si>
  <si>
    <t>1054_3</t>
  </si>
  <si>
    <t>1058_3</t>
  </si>
  <si>
    <t>STONY LAKE GRID (4 hr)</t>
  </si>
  <si>
    <t>1054_2</t>
  </si>
  <si>
    <t>1054_1</t>
  </si>
  <si>
    <t>1058_2</t>
  </si>
  <si>
    <t>9831_3</t>
  </si>
  <si>
    <t>4101_2</t>
  </si>
  <si>
    <t>GREENWATER ENERGY STORAGE</t>
  </si>
  <si>
    <t>7871_1</t>
  </si>
  <si>
    <t>LUND HILL BESS</t>
  </si>
  <si>
    <t>8179_1</t>
  </si>
  <si>
    <t>SINCLAIR ENERGY STORAGE</t>
  </si>
  <si>
    <t>4644_3</t>
  </si>
  <si>
    <t>CHRISTOPHER ENERGY STORAGE PROEJCT  (Capacity Price only)</t>
  </si>
  <si>
    <t>9788_1</t>
  </si>
  <si>
    <t>CENTRALIA ENERGY STORAGE</t>
  </si>
  <si>
    <t>4101_1</t>
  </si>
  <si>
    <t>9136_1</t>
  </si>
  <si>
    <t>9831_2</t>
  </si>
  <si>
    <t>1058_1</t>
  </si>
  <si>
    <t>4644_2</t>
  </si>
  <si>
    <t>4644_1</t>
  </si>
  <si>
    <t>2889_1</t>
  </si>
  <si>
    <t>BIRCH BAY STORAGE</t>
  </si>
  <si>
    <t>5008_3</t>
  </si>
  <si>
    <t>2841_1</t>
  </si>
  <si>
    <t>SPIRE STORAGE</t>
  </si>
  <si>
    <t>5008_1</t>
  </si>
  <si>
    <t>5008_2</t>
  </si>
  <si>
    <t>9831_1</t>
  </si>
  <si>
    <t>9439_1</t>
  </si>
  <si>
    <t>NOVIS STARWOOD ENERGY STORAGE</t>
  </si>
  <si>
    <t>2608_1</t>
  </si>
  <si>
    <t>NOVIS SOUTH BREMERTON ENERGY STORAGE</t>
  </si>
  <si>
    <t>3387_3</t>
  </si>
  <si>
    <t>DOUBLE R ENERGY STORAGE</t>
  </si>
  <si>
    <t>3387_2</t>
  </si>
  <si>
    <t>5684_1</t>
  </si>
  <si>
    <t>9439_2</t>
  </si>
  <si>
    <t>5999_1</t>
  </si>
  <si>
    <t>CLOVER CREEK POWER BESS</t>
  </si>
  <si>
    <t>9851_3</t>
  </si>
  <si>
    <t>GOLDENEYE ENERGY STORAGE</t>
  </si>
  <si>
    <t>6465_3</t>
  </si>
  <si>
    <t>GREBE ENERGY STORAGE</t>
  </si>
  <si>
    <t>7418_3</t>
  </si>
  <si>
    <t>KINGFISHER ENERGY STORAGE STORAGE</t>
  </si>
  <si>
    <t>3387_1</t>
  </si>
  <si>
    <t>5999_2</t>
  </si>
  <si>
    <t>5435_3</t>
  </si>
  <si>
    <t>VIREO ENERGY STORAGE</t>
  </si>
  <si>
    <t>9851_1</t>
  </si>
  <si>
    <t>6465_1</t>
  </si>
  <si>
    <t>7418_1</t>
  </si>
  <si>
    <t>7508_3</t>
  </si>
  <si>
    <t>BUFFLEHEAD ENERGY STORAGE</t>
  </si>
  <si>
    <t>1412_1</t>
  </si>
  <si>
    <t>NIRVANA BESS</t>
  </si>
  <si>
    <t>5435_1</t>
  </si>
  <si>
    <t>7508_1</t>
  </si>
  <si>
    <t>9136_2</t>
  </si>
  <si>
    <t>3771_1</t>
  </si>
  <si>
    <t>MATTAWA STORAGE</t>
  </si>
  <si>
    <t>7418_2</t>
  </si>
  <si>
    <t>6465_2</t>
  </si>
  <si>
    <t>9851_2</t>
  </si>
  <si>
    <t>7508_2</t>
  </si>
  <si>
    <t>5435_2</t>
  </si>
  <si>
    <t>1412_2</t>
  </si>
  <si>
    <t>7736_3</t>
  </si>
  <si>
    <t>7736_2</t>
  </si>
  <si>
    <t>7736_1</t>
  </si>
  <si>
    <t>5684_2</t>
  </si>
  <si>
    <t>4929_3</t>
  </si>
  <si>
    <t>4240_3</t>
  </si>
  <si>
    <t>5964_3</t>
  </si>
  <si>
    <t>5943_2</t>
  </si>
  <si>
    <t>4929_1</t>
  </si>
  <si>
    <t>4240_1</t>
  </si>
  <si>
    <t>4929_2</t>
  </si>
  <si>
    <t>5943_1</t>
  </si>
  <si>
    <t>4240_2</t>
  </si>
  <si>
    <t>5964_1</t>
  </si>
  <si>
    <t>5964_2</t>
  </si>
  <si>
    <t>2343_1_Own</t>
  </si>
  <si>
    <t>2343_2_Own</t>
  </si>
  <si>
    <t>2343_3_Own</t>
  </si>
  <si>
    <t>2343_1_PPA</t>
  </si>
  <si>
    <t>2343_2_PPA</t>
  </si>
  <si>
    <t>2343_3_PPA</t>
  </si>
  <si>
    <t>8051_1</t>
  </si>
  <si>
    <t>8051_3</t>
  </si>
  <si>
    <t>8051_2</t>
  </si>
  <si>
    <t>2807_3</t>
  </si>
  <si>
    <t>2180_1</t>
  </si>
  <si>
    <t>2180_2</t>
  </si>
  <si>
    <t>2180_3</t>
  </si>
  <si>
    <t>3923_1</t>
  </si>
  <si>
    <t>3923_2</t>
  </si>
  <si>
    <t>1413_2</t>
  </si>
  <si>
    <t>2958_1</t>
  </si>
  <si>
    <t>2958_2</t>
  </si>
  <si>
    <t>1413_3</t>
  </si>
  <si>
    <t>Conditional Firm</t>
  </si>
  <si>
    <t>No Bufflehead</t>
  </si>
  <si>
    <t>No AE Solar</t>
  </si>
  <si>
    <t>Yes</t>
  </si>
  <si>
    <t>7621_2</t>
  </si>
  <si>
    <t>7621_1</t>
  </si>
  <si>
    <t>1810_3</t>
  </si>
  <si>
    <t>1810_2</t>
  </si>
  <si>
    <t>Offer ID</t>
  </si>
  <si>
    <t>Technology</t>
  </si>
  <si>
    <t>Term (Years)</t>
  </si>
  <si>
    <t>Begin_Year</t>
  </si>
  <si>
    <t>WND</t>
  </si>
  <si>
    <t>07/01/2024</t>
  </si>
  <si>
    <t>PSH</t>
  </si>
  <si>
    <t>HYDRO</t>
  </si>
  <si>
    <t>8918_DER</t>
  </si>
  <si>
    <t>DER</t>
  </si>
  <si>
    <t>5247_DER</t>
  </si>
  <si>
    <t>1714_DER</t>
  </si>
  <si>
    <t>Offer Capacity (MW)</t>
  </si>
  <si>
    <t>CETA Contribution 2026</t>
  </si>
  <si>
    <t>Peak Contribution 2027_08 (MW)</t>
  </si>
  <si>
    <t>Peak Contribution 2027_12 (MW)</t>
  </si>
  <si>
    <t>12/01/2024</t>
  </si>
  <si>
    <t>1627_2Solar</t>
  </si>
  <si>
    <t>Hybrid/Solar</t>
  </si>
  <si>
    <t>1627_2BESS</t>
  </si>
  <si>
    <t>Hybrid/BESS</t>
  </si>
  <si>
    <t>High Case</t>
  </si>
  <si>
    <t>Base Case</t>
  </si>
  <si>
    <t>Low Case</t>
  </si>
  <si>
    <t>12/31/2024</t>
  </si>
  <si>
    <t>1261_2BESS</t>
  </si>
  <si>
    <t>1261_2Solar</t>
  </si>
  <si>
    <t>No Low CBI</t>
  </si>
  <si>
    <t>No "High Risk"</t>
  </si>
  <si>
    <t>1627_3Solar</t>
  </si>
  <si>
    <t>1627_3BESS</t>
  </si>
  <si>
    <t>No LSR Solar</t>
  </si>
  <si>
    <t>NO LSR or AE</t>
  </si>
  <si>
    <t xml:space="preserve">CETA Contribution (MWh) </t>
  </si>
  <si>
    <t xml:space="preserve">Peak Capacity Contribution (MW) </t>
  </si>
  <si>
    <t>Effective Total Capacity Price + Tx + Network Costs ($ / kW - year)</t>
  </si>
  <si>
    <t>Project ID</t>
  </si>
  <si>
    <t>Name</t>
  </si>
  <si>
    <t>Resource Type</t>
  </si>
  <si>
    <t>Total Portfolio Costs WITH RFP Offer ($Billions)</t>
  </si>
  <si>
    <t>Total Portfolio Costs WITHOUT RFP Offer ($Billions)</t>
  </si>
  <si>
    <t xml:space="preserve"> Cost/(Benefit) ($Billions)</t>
  </si>
  <si>
    <t>% Change</t>
  </si>
  <si>
    <t># Times selected (out of 27)</t>
  </si>
  <si>
    <t>Location</t>
  </si>
  <si>
    <t>8781_2</t>
  </si>
  <si>
    <t>Stillwater, MT</t>
  </si>
  <si>
    <t>KING, WA</t>
  </si>
  <si>
    <t>PIERCE, WA</t>
  </si>
  <si>
    <t>Greenwater BESS_Toll</t>
  </si>
  <si>
    <t>2841_3</t>
  </si>
  <si>
    <t>Spire Energy Storage_200MW26</t>
  </si>
  <si>
    <t>Appaloosa Solar (150MW)</t>
  </si>
  <si>
    <t>GARFIELD, WA</t>
  </si>
  <si>
    <t>8784_1</t>
  </si>
  <si>
    <t>8781_1</t>
  </si>
  <si>
    <t>Beaver Creek Wind</t>
  </si>
  <si>
    <t>1413_1</t>
  </si>
  <si>
    <t>Haymaker Wind 1</t>
  </si>
  <si>
    <t>WHEATLAND/ MEAGHER, MT</t>
  </si>
  <si>
    <t>8783_4</t>
  </si>
  <si>
    <t>8785_1</t>
  </si>
  <si>
    <t>6518_2</t>
  </si>
  <si>
    <t>Biodiesel</t>
  </si>
  <si>
    <t>Interconnection</t>
  </si>
  <si>
    <t>Table One</t>
  </si>
  <si>
    <t>Table Two</t>
  </si>
  <si>
    <t>Table Three</t>
  </si>
  <si>
    <t>Table Four</t>
  </si>
  <si>
    <t>Table Five</t>
  </si>
  <si>
    <t>Table 6</t>
  </si>
  <si>
    <t>Table Seven</t>
  </si>
  <si>
    <t>Table Eight</t>
  </si>
  <si>
    <t>Table Nine</t>
  </si>
  <si>
    <t>table Ten</t>
  </si>
  <si>
    <t>Table Eleven</t>
  </si>
  <si>
    <t>table Twelve</t>
  </si>
  <si>
    <t>Table Thirteen</t>
  </si>
  <si>
    <t>Table 14</t>
  </si>
  <si>
    <t>Table 16</t>
  </si>
  <si>
    <t>Table 17</t>
  </si>
  <si>
    <t>Table 18</t>
  </si>
  <si>
    <t>Table 19</t>
  </si>
  <si>
    <t>All-Source RFP Short List</t>
  </si>
  <si>
    <t>WIND</t>
  </si>
  <si>
    <t>Term
(Years)</t>
  </si>
  <si>
    <t>Begin
Year</t>
  </si>
  <si>
    <t>Offer Capacity
(MW)</t>
  </si>
  <si>
    <t>CETA Contribution 2025 (MWh)</t>
  </si>
  <si>
    <t>CETA Contribution 2026 (MWh)</t>
  </si>
  <si>
    <t>-</t>
  </si>
  <si>
    <t>All-Source RFP TOTAL</t>
  </si>
  <si>
    <t>DER RFP Short List</t>
  </si>
  <si>
    <t>Combined Total</t>
  </si>
  <si>
    <t>DER RFP Total</t>
  </si>
  <si>
    <t>Proposals  Offers to backup shortlist</t>
  </si>
  <si>
    <t>3971/
4091</t>
  </si>
  <si>
    <t>Greenwater BESS</t>
  </si>
  <si>
    <t>Haymaker Wind</t>
  </si>
  <si>
    <t>Highlights</t>
  </si>
  <si>
    <t>Purpose</t>
  </si>
  <si>
    <t>200 MW BESS with NRIS interconnection at White River substation with $0 network upgrade costs. Current zoning allows for this type of facility.</t>
  </si>
  <si>
    <t>Backup battery project</t>
  </si>
  <si>
    <t>Backup solar project</t>
  </si>
  <si>
    <t>220 MW MT wind project with executed LGIA. Attractive NCF of 42%/ Transmission path avoids Colstrip Transmission System. Ability of NorthWestern to balance resource is key question.</t>
  </si>
  <si>
    <t>Need/(Surplus) and Additions in MW</t>
  </si>
  <si>
    <t>2021 Draft IRP Need/(Surplus)</t>
  </si>
  <si>
    <t>Reduced Market Reliance Need</t>
  </si>
  <si>
    <t>Total Resource Need/(Surplus)</t>
  </si>
  <si>
    <t>Net Hydro Capacity Additions</t>
  </si>
  <si>
    <t>Adjusted Total Resource Need/(Surplus)</t>
  </si>
  <si>
    <t>Estimated Glide Path of Incremental Resource additions</t>
  </si>
  <si>
    <t>CETA Need in GWhs</t>
  </si>
  <si>
    <t>CETA qualifying resources</t>
  </si>
  <si>
    <t>2021 IRP Draft CETA Energy Target – Mid with Conservation</t>
  </si>
  <si>
    <t>CETA Need/(Surplus)</t>
  </si>
  <si>
    <t>Net Hydro CETA energy additions</t>
  </si>
  <si>
    <t>Adjusted CETA Need/(Surplus)</t>
  </si>
  <si>
    <t>Need Assuming 36% Capacity Factor (WA Wind) (MW)</t>
  </si>
  <si>
    <t>Need Assuming 24% Capacity Factor (East WA Solar) (MW)</t>
  </si>
  <si>
    <t>Resource Additions (Nameplate MW)</t>
  </si>
  <si>
    <t>Demand-side Resources</t>
  </si>
  <si>
    <t>Conservation</t>
  </si>
  <si>
    <t>Demand Response</t>
  </si>
  <si>
    <t>Distributed Energy Resources</t>
  </si>
  <si>
    <t>DER Solar</t>
  </si>
  <si>
    <t xml:space="preserve">     Net Metered Solar</t>
  </si>
  <si>
    <t xml:space="preserve">     CEIP Solar</t>
  </si>
  <si>
    <t xml:space="preserve">     New DER Solar</t>
  </si>
  <si>
    <t>DER Storage</t>
  </si>
  <si>
    <t>Supply-side Resources</t>
  </si>
  <si>
    <t>CETA-compliant Peaking Capacity</t>
  </si>
  <si>
    <t>Green Direct</t>
  </si>
  <si>
    <t>Hybrid (Total Nameplate)</t>
  </si>
  <si>
    <t xml:space="preserve">     Hybrid Wind</t>
  </si>
  <si>
    <t xml:space="preserve">     Hybrid Solar</t>
  </si>
  <si>
    <t xml:space="preserve">     Hybrid Storage</t>
  </si>
  <si>
    <t>Biomass</t>
  </si>
  <si>
    <t>Advanced Nuclear (SMRs)</t>
  </si>
  <si>
    <t>Standalone Storage</t>
  </si>
  <si>
    <t>Total by  2030</t>
  </si>
  <si>
    <t>Total by 2045</t>
  </si>
  <si>
    <t>Resource</t>
  </si>
  <si>
    <t>Type</t>
  </si>
  <si>
    <t># of</t>
  </si>
  <si>
    <t>Proposals</t>
  </si>
  <si>
    <t>Capacity</t>
  </si>
  <si>
    <t>(MW)</t>
  </si>
  <si>
    <t>Offer Structures(s)</t>
  </si>
  <si>
    <t>Status</t>
  </si>
  <si>
    <t>Ownership</t>
  </si>
  <si>
    <t>Both</t>
  </si>
  <si>
    <t>Development</t>
  </si>
  <si>
    <t>Operating</t>
  </si>
  <si>
    <t>Solar Only</t>
  </si>
  <si>
    <t>Hybrid: Solar + Capacity/Storage</t>
  </si>
  <si>
    <t>Wind Only</t>
  </si>
  <si>
    <t>Hybrid: Wind + Capacity/Storage</t>
  </si>
  <si>
    <t>Hybrid: Wind + Solar + Capacity/Storage</t>
  </si>
  <si>
    <t>Storage</t>
  </si>
  <si>
    <t>Storage: Battery</t>
  </si>
  <si>
    <t>Storage: Pumped Hydro</t>
  </si>
  <si>
    <t>Flexible</t>
  </si>
  <si>
    <t>Other Resource</t>
  </si>
  <si>
    <t>Hydro – Run of River</t>
  </si>
  <si>
    <t>Hydrogen Fuel Cell</t>
  </si>
  <si>
    <t>[1] Generation may include CCCTs, SCCTs, and reciprocating engines.</t>
  </si>
  <si>
    <t>[2] Includes power purchase agreements, tolling agreements and capacity agreements.</t>
  </si>
  <si>
    <t>[3] Bidders allowed to submit up to three (3) offers per proposal. Total nameplate capacity shown in table is based on first offer. Offer count = 221.</t>
  </si>
  <si>
    <r>
      <t>PPA</t>
    </r>
    <r>
      <rPr>
        <b/>
        <vertAlign val="superscript"/>
        <sz val="10"/>
        <color theme="1"/>
        <rFont val="Times New Roman"/>
        <family val="1"/>
      </rPr>
      <t>2</t>
    </r>
  </si>
  <si>
    <r>
      <t>Natural Gas-fired Generation</t>
    </r>
    <r>
      <rPr>
        <vertAlign val="superscript"/>
        <sz val="10"/>
        <color theme="1"/>
        <rFont val="Times New Roman"/>
        <family val="1"/>
      </rPr>
      <t>3</t>
    </r>
  </si>
  <si>
    <r>
      <t>Biofuel-fired Generation</t>
    </r>
    <r>
      <rPr>
        <vertAlign val="superscript"/>
        <sz val="10"/>
        <color theme="1"/>
        <rFont val="Times New Roman"/>
        <family val="1"/>
      </rPr>
      <t>3</t>
    </r>
  </si>
  <si>
    <t>███████████████████</t>
  </si>
  <si>
    <t>██████████████</t>
  </si>
  <si>
    <t>████████████</t>
  </si>
  <si>
    <t>████████████████████████████████████████████████████████████████████████████████████████████
██████████████████████████████████████████████</t>
  </si>
  <si>
    <t>████████████████████████████</t>
  </si>
  <si>
    <t>████</t>
  </si>
  <si>
    <t>███</t>
  </si>
  <si>
    <t>███████████████████████████</t>
  </si>
  <si>
    <t>█████████████████████████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</si>
</sst>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7" formatCode="0.00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Times New Roman"/>
      <family val="1"/>
    </font>
    <font>
      <sz val="11"/>
      <color theme="0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FF0000"/>
      <name val="Times New Roman"/>
      <family val="1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0"/>
      <color rgb="FFFFFFFF"/>
      <name val="Times New Roman"/>
      <family val="1"/>
    </font>
    <font>
      <sz val="10"/>
      <color rgb="FF000000"/>
      <name val="Times New Roman"/>
      <family val="1"/>
    </font>
    <font>
      <b/>
      <sz val="10"/>
      <color rgb="FFFFFFFF"/>
      <name val="Times New Roman"/>
      <family val="1"/>
    </font>
    <font>
      <i/>
      <sz val="10"/>
      <color theme="1"/>
      <name val="Times New Roman"/>
      <family val="1"/>
    </font>
    <font>
      <b/>
      <vertAlign val="superscript"/>
      <sz val="10"/>
      <color theme="1"/>
      <name val="Times New Roman"/>
      <family val="1"/>
    </font>
    <font>
      <vertAlign val="superscript"/>
      <sz val="10"/>
      <color theme="1"/>
      <name val="Times New Roman"/>
      <family val="1"/>
    </font>
    <font>
      <sz val="12"/>
      <color theme="1"/>
      <name val="Times New Roman"/>
      <family val="1"/>
    </font>
  </fonts>
  <fills count="15">
    <fill>
      <patternFill patternType="none"/>
    </fill>
    <fill>
      <patternFill patternType="gray125"/>
    </fill>
    <fill>
      <patternFill patternType="solid">
        <fgColor rgb="FF006671"/>
        <bgColor theme="4"/>
      </patternFill>
    </fill>
    <fill>
      <patternFill patternType="solid">
        <fgColor rgb="FF00667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B1C4"/>
        <bgColor indexed="64"/>
      </patternFill>
    </fill>
    <fill>
      <patternFill patternType="solid">
        <fgColor rgb="FF006671"/>
        <bgColor rgb="FF000000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CC99"/>
        <bgColor indexed="64"/>
      </patternFill>
    </fill>
    <fill>
      <patternFill patternType="solid">
        <fgColor rgb="FF466272"/>
        <bgColor indexed="64"/>
      </patternFill>
    </fill>
    <fill>
      <patternFill patternType="solid">
        <fgColor rgb="FF365F91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D6E3BC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87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2" fillId="0" borderId="5" xfId="0" applyFont="1" applyBorder="1"/>
    <xf numFmtId="0" fontId="0" fillId="0" borderId="5" xfId="0" applyBorder="1" applyAlignment="1">
      <alignment horizontal="left" indent="1"/>
    </xf>
    <xf numFmtId="0" fontId="0" fillId="0" borderId="7" xfId="0" applyBorder="1" applyAlignment="1">
      <alignment horizontal="left" indent="1"/>
    </xf>
    <xf numFmtId="0" fontId="0" fillId="0" borderId="8" xfId="0" applyBorder="1"/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" fontId="4" fillId="3" borderId="1" xfId="0" applyNumberFormat="1" applyFont="1" applyFill="1" applyBorder="1" applyAlignment="1">
      <alignment horizontal="center" vertical="center" wrapText="1"/>
    </xf>
    <xf numFmtId="0" fontId="5" fillId="4" borderId="1" xfId="0" applyFont="1" applyFill="1" applyBorder="1"/>
    <xf numFmtId="164" fontId="5" fillId="4" borderId="1" xfId="1" applyNumberFormat="1" applyFont="1" applyFill="1" applyBorder="1"/>
    <xf numFmtId="43" fontId="5" fillId="4" borderId="1" xfId="1" applyFont="1" applyFill="1" applyBorder="1"/>
    <xf numFmtId="43" fontId="6" fillId="4" borderId="1" xfId="1" applyFont="1" applyFill="1" applyBorder="1"/>
    <xf numFmtId="0" fontId="5" fillId="0" borderId="1" xfId="0" applyFont="1" applyFill="1" applyBorder="1"/>
    <xf numFmtId="43" fontId="5" fillId="0" borderId="1" xfId="1" applyFont="1" applyFill="1" applyBorder="1"/>
    <xf numFmtId="43" fontId="6" fillId="0" borderId="1" xfId="1" applyFont="1" applyFill="1" applyBorder="1"/>
    <xf numFmtId="164" fontId="5" fillId="4" borderId="1" xfId="1" applyNumberFormat="1" applyFont="1" applyFill="1" applyBorder="1" applyAlignment="1">
      <alignment horizontal="right"/>
    </xf>
    <xf numFmtId="164" fontId="5" fillId="0" borderId="1" xfId="1" applyNumberFormat="1" applyFont="1" applyFill="1" applyBorder="1" applyAlignment="1">
      <alignment horizontal="right"/>
    </xf>
    <xf numFmtId="0" fontId="7" fillId="0" borderId="0" xfId="0" applyFont="1" applyFill="1" applyBorder="1"/>
    <xf numFmtId="0" fontId="3" fillId="0" borderId="0" xfId="0" applyFont="1" applyFill="1" applyBorder="1" applyAlignment="1">
      <alignment horizontal="center" vertical="center" wrapText="1"/>
    </xf>
    <xf numFmtId="43" fontId="5" fillId="0" borderId="0" xfId="1" applyFont="1" applyFill="1" applyBorder="1"/>
    <xf numFmtId="44" fontId="5" fillId="0" borderId="0" xfId="2" applyFont="1" applyFill="1" applyBorder="1"/>
    <xf numFmtId="164" fontId="7" fillId="0" borderId="0" xfId="1" applyNumberFormat="1" applyFont="1" applyFill="1" applyBorder="1"/>
    <xf numFmtId="44" fontId="7" fillId="0" borderId="0" xfId="2" applyFont="1" applyFill="1" applyBorder="1"/>
    <xf numFmtId="0" fontId="8" fillId="0" borderId="0" xfId="0" applyFont="1" applyFill="1" applyBorder="1"/>
    <xf numFmtId="1" fontId="3" fillId="3" borderId="1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/>
    <xf numFmtId="0" fontId="7" fillId="7" borderId="1" xfId="0" applyFont="1" applyFill="1" applyBorder="1"/>
    <xf numFmtId="164" fontId="7" fillId="4" borderId="1" xfId="1" applyNumberFormat="1" applyFont="1" applyFill="1" applyBorder="1" applyAlignment="1">
      <alignment horizontal="right"/>
    </xf>
    <xf numFmtId="43" fontId="7" fillId="4" borderId="1" xfId="1" applyFont="1" applyFill="1" applyBorder="1"/>
    <xf numFmtId="43" fontId="8" fillId="4" borderId="1" xfId="1" applyFont="1" applyFill="1" applyBorder="1"/>
    <xf numFmtId="43" fontId="7" fillId="0" borderId="0" xfId="1" applyFont="1" applyFill="1" applyBorder="1"/>
    <xf numFmtId="164" fontId="7" fillId="4" borderId="1" xfId="1" applyNumberFormat="1" applyFont="1" applyFill="1" applyBorder="1"/>
    <xf numFmtId="0" fontId="7" fillId="0" borderId="1" xfId="0" applyFont="1" applyFill="1" applyBorder="1"/>
    <xf numFmtId="164" fontId="7" fillId="0" borderId="1" xfId="1" applyNumberFormat="1" applyFont="1" applyFill="1" applyBorder="1" applyAlignment="1">
      <alignment horizontal="right"/>
    </xf>
    <xf numFmtId="43" fontId="7" fillId="0" borderId="1" xfId="1" applyFont="1" applyFill="1" applyBorder="1"/>
    <xf numFmtId="43" fontId="8" fillId="0" borderId="1" xfId="1" applyFont="1" applyFill="1" applyBorder="1"/>
    <xf numFmtId="14" fontId="7" fillId="0" borderId="0" xfId="0" applyNumberFormat="1" applyFont="1" applyFill="1" applyBorder="1"/>
    <xf numFmtId="1" fontId="7" fillId="0" borderId="0" xfId="0" applyNumberFormat="1" applyFont="1" applyFill="1" applyBorder="1"/>
    <xf numFmtId="0" fontId="5" fillId="0" borderId="0" xfId="0" applyFont="1" applyFill="1" applyBorder="1"/>
    <xf numFmtId="164" fontId="7" fillId="0" borderId="1" xfId="1" applyNumberFormat="1" applyFont="1" applyFill="1" applyBorder="1"/>
    <xf numFmtId="0" fontId="9" fillId="0" borderId="0" xfId="0" applyFont="1" applyFill="1" applyBorder="1"/>
    <xf numFmtId="1" fontId="7" fillId="4" borderId="1" xfId="0" applyNumberFormat="1" applyFont="1" applyFill="1" applyBorder="1"/>
    <xf numFmtId="1" fontId="7" fillId="0" borderId="1" xfId="0" applyNumberFormat="1" applyFont="1" applyFill="1" applyBorder="1"/>
    <xf numFmtId="167" fontId="7" fillId="0" borderId="0" xfId="0" applyNumberFormat="1" applyFont="1" applyFill="1" applyBorder="1"/>
    <xf numFmtId="2" fontId="7" fillId="0" borderId="0" xfId="0" applyNumberFormat="1" applyFont="1" applyFill="1" applyBorder="1"/>
    <xf numFmtId="0" fontId="7" fillId="4" borderId="0" xfId="0" applyFont="1" applyFill="1" applyBorder="1"/>
    <xf numFmtId="165" fontId="7" fillId="0" borderId="0" xfId="2" applyNumberFormat="1" applyFont="1" applyFill="1" applyBorder="1"/>
    <xf numFmtId="0" fontId="6" fillId="5" borderId="1" xfId="0" applyFont="1" applyFill="1" applyBorder="1" applyAlignment="1">
      <alignment horizontal="center" vertical="center" wrapText="1"/>
    </xf>
    <xf numFmtId="0" fontId="7" fillId="0" borderId="1" xfId="0" applyFont="1" applyBorder="1"/>
    <xf numFmtId="1" fontId="7" fillId="0" borderId="1" xfId="0" applyNumberFormat="1" applyFont="1" applyBorder="1"/>
    <xf numFmtId="14" fontId="7" fillId="0" borderId="1" xfId="0" applyNumberFormat="1" applyFont="1" applyBorder="1"/>
    <xf numFmtId="164" fontId="7" fillId="0" borderId="1" xfId="1" applyNumberFormat="1" applyFont="1" applyBorder="1"/>
    <xf numFmtId="0" fontId="7" fillId="0" borderId="0" xfId="0" applyFont="1"/>
    <xf numFmtId="1" fontId="7" fillId="0" borderId="0" xfId="0" applyNumberFormat="1" applyFont="1"/>
    <xf numFmtId="14" fontId="7" fillId="0" borderId="0" xfId="0" applyNumberFormat="1" applyFont="1"/>
    <xf numFmtId="164" fontId="7" fillId="0" borderId="0" xfId="1" applyNumberFormat="1" applyFont="1"/>
    <xf numFmtId="0" fontId="10" fillId="2" borderId="1" xfId="0" applyFont="1" applyFill="1" applyBorder="1" applyAlignment="1">
      <alignment horizontal="center" vertical="center" wrapText="1"/>
    </xf>
    <xf numFmtId="0" fontId="11" fillId="0" borderId="0" xfId="0" applyFont="1"/>
    <xf numFmtId="0" fontId="11" fillId="0" borderId="1" xfId="0" applyFont="1" applyBorder="1"/>
    <xf numFmtId="0" fontId="11" fillId="7" borderId="1" xfId="0" applyFont="1" applyFill="1" applyBorder="1"/>
    <xf numFmtId="2" fontId="7" fillId="0" borderId="1" xfId="0" applyNumberFormat="1" applyFont="1" applyFill="1" applyBorder="1"/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left"/>
    </xf>
    <xf numFmtId="164" fontId="12" fillId="0" borderId="0" xfId="0" applyNumberFormat="1" applyFont="1"/>
    <xf numFmtId="0" fontId="10" fillId="8" borderId="0" xfId="0" applyFont="1" applyFill="1" applyAlignment="1">
      <alignment horizontal="center" vertical="center"/>
    </xf>
    <xf numFmtId="0" fontId="10" fillId="8" borderId="0" xfId="0" applyFont="1" applyFill="1" applyAlignment="1">
      <alignment horizontal="center" vertical="center" wrapText="1"/>
    </xf>
    <xf numFmtId="164" fontId="12" fillId="0" borderId="11" xfId="1" applyNumberFormat="1" applyFont="1" applyBorder="1"/>
    <xf numFmtId="0" fontId="11" fillId="0" borderId="11" xfId="0" applyFont="1" applyBorder="1"/>
    <xf numFmtId="0" fontId="10" fillId="8" borderId="0" xfId="0" applyFont="1" applyFill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0" fontId="10" fillId="9" borderId="0" xfId="0" applyFont="1" applyFill="1"/>
    <xf numFmtId="0" fontId="12" fillId="9" borderId="0" xfId="0" applyFont="1" applyFill="1"/>
    <xf numFmtId="0" fontId="11" fillId="7" borderId="0" xfId="0" applyFont="1" applyFill="1" applyAlignment="1">
      <alignment horizontal="center" vertical="center"/>
    </xf>
    <xf numFmtId="0" fontId="11" fillId="7" borderId="0" xfId="0" applyFont="1" applyFill="1" applyAlignment="1">
      <alignment horizontal="left" vertical="top" wrapText="1"/>
    </xf>
    <xf numFmtId="14" fontId="11" fillId="0" borderId="0" xfId="0" applyNumberFormat="1" applyFont="1" applyFill="1" applyAlignment="1">
      <alignment horizontal="center"/>
    </xf>
    <xf numFmtId="0" fontId="11" fillId="0" borderId="0" xfId="0" applyFont="1" applyFill="1" applyAlignment="1">
      <alignment horizontal="center"/>
    </xf>
    <xf numFmtId="0" fontId="11" fillId="0" borderId="0" xfId="0" applyFont="1" applyFill="1"/>
    <xf numFmtId="164" fontId="11" fillId="0" borderId="0" xfId="1" applyNumberFormat="1" applyFont="1" applyFill="1" applyAlignment="1">
      <alignment horizontal="center"/>
    </xf>
    <xf numFmtId="164" fontId="11" fillId="0" borderId="0" xfId="1" applyNumberFormat="1" applyFont="1" applyFill="1"/>
    <xf numFmtId="0" fontId="12" fillId="0" borderId="0" xfId="0" applyFont="1" applyFill="1" applyAlignment="1">
      <alignment horizontal="center"/>
    </xf>
    <xf numFmtId="164" fontId="12" fillId="0" borderId="0" xfId="1" applyNumberFormat="1" applyFont="1" applyFill="1" applyAlignment="1">
      <alignment horizontal="center"/>
    </xf>
    <xf numFmtId="164" fontId="12" fillId="0" borderId="0" xfId="1" applyNumberFormat="1" applyFont="1" applyFill="1"/>
    <xf numFmtId="0" fontId="12" fillId="0" borderId="0" xfId="0" applyFont="1" applyFill="1" applyAlignment="1">
      <alignment horizontal="left"/>
    </xf>
    <xf numFmtId="0" fontId="11" fillId="7" borderId="0" xfId="0" applyFont="1" applyFill="1"/>
    <xf numFmtId="164" fontId="11" fillId="7" borderId="0" xfId="1" applyNumberFormat="1" applyFont="1" applyFill="1" applyAlignment="1">
      <alignment horizontal="right"/>
    </xf>
    <xf numFmtId="0" fontId="15" fillId="0" borderId="9" xfId="0" applyFont="1" applyFill="1" applyBorder="1" applyAlignment="1">
      <alignment vertical="center" wrapText="1"/>
    </xf>
    <xf numFmtId="0" fontId="5" fillId="0" borderId="9" xfId="0" applyFont="1" applyFill="1" applyBorder="1"/>
    <xf numFmtId="14" fontId="7" fillId="0" borderId="9" xfId="0" applyNumberFormat="1" applyFont="1" applyFill="1" applyBorder="1"/>
    <xf numFmtId="2" fontId="7" fillId="0" borderId="9" xfId="0" applyNumberFormat="1" applyFont="1" applyFill="1" applyBorder="1"/>
    <xf numFmtId="43" fontId="7" fillId="0" borderId="9" xfId="1" applyFont="1" applyFill="1" applyBorder="1"/>
    <xf numFmtId="10" fontId="7" fillId="0" borderId="9" xfId="3" applyNumberFormat="1" applyFont="1" applyFill="1" applyBorder="1"/>
    <xf numFmtId="0" fontId="7" fillId="0" borderId="9" xfId="0" applyFont="1" applyFill="1" applyBorder="1"/>
    <xf numFmtId="0" fontId="15" fillId="0" borderId="1" xfId="0" applyFont="1" applyFill="1" applyBorder="1" applyAlignment="1">
      <alignment vertical="center" wrapText="1"/>
    </xf>
    <xf numFmtId="14" fontId="7" fillId="0" borderId="1" xfId="0" applyNumberFormat="1" applyFont="1" applyFill="1" applyBorder="1"/>
    <xf numFmtId="10" fontId="7" fillId="0" borderId="1" xfId="3" applyNumberFormat="1" applyFont="1" applyFill="1" applyBorder="1"/>
    <xf numFmtId="0" fontId="15" fillId="0" borderId="10" xfId="0" applyFont="1" applyFill="1" applyBorder="1" applyAlignment="1">
      <alignment vertical="center" wrapText="1"/>
    </xf>
    <xf numFmtId="14" fontId="7" fillId="0" borderId="10" xfId="0" applyNumberFormat="1" applyFont="1" applyFill="1" applyBorder="1"/>
    <xf numFmtId="2" fontId="7" fillId="0" borderId="10" xfId="0" applyNumberFormat="1" applyFont="1" applyFill="1" applyBorder="1"/>
    <xf numFmtId="43" fontId="7" fillId="0" borderId="10" xfId="1" applyFont="1" applyFill="1" applyBorder="1"/>
    <xf numFmtId="10" fontId="7" fillId="0" borderId="10" xfId="3" applyNumberFormat="1" applyFont="1" applyFill="1" applyBorder="1"/>
    <xf numFmtId="0" fontId="7" fillId="0" borderId="10" xfId="0" applyFont="1" applyFill="1" applyBorder="1"/>
    <xf numFmtId="0" fontId="16" fillId="6" borderId="8" xfId="0" applyFont="1" applyFill="1" applyBorder="1" applyAlignment="1">
      <alignment vertical="center" wrapText="1"/>
    </xf>
    <xf numFmtId="0" fontId="14" fillId="10" borderId="12" xfId="0" applyFont="1" applyFill="1" applyBorder="1" applyAlignment="1">
      <alignment vertical="center" wrapText="1"/>
    </xf>
    <xf numFmtId="0" fontId="14" fillId="10" borderId="13" xfId="0" applyFont="1" applyFill="1" applyBorder="1" applyAlignment="1">
      <alignment horizontal="right" vertical="center" wrapText="1"/>
    </xf>
    <xf numFmtId="0" fontId="14" fillId="10" borderId="14" xfId="0" applyFont="1" applyFill="1" applyBorder="1" applyAlignment="1">
      <alignment horizontal="right" vertical="center" wrapText="1"/>
    </xf>
    <xf numFmtId="0" fontId="11" fillId="0" borderId="15" xfId="0" applyFont="1" applyBorder="1" applyAlignment="1">
      <alignment vertical="center" wrapText="1"/>
    </xf>
    <xf numFmtId="0" fontId="11" fillId="0" borderId="0" xfId="0" applyFont="1" applyAlignment="1">
      <alignment horizontal="right" vertical="center" wrapText="1"/>
    </xf>
    <xf numFmtId="0" fontId="11" fillId="0" borderId="16" xfId="0" applyFont="1" applyBorder="1" applyAlignment="1">
      <alignment horizontal="right" vertical="center" wrapText="1"/>
    </xf>
    <xf numFmtId="0" fontId="11" fillId="11" borderId="15" xfId="0" applyFont="1" applyFill="1" applyBorder="1" applyAlignment="1">
      <alignment vertical="center" wrapText="1"/>
    </xf>
    <xf numFmtId="0" fontId="11" fillId="11" borderId="0" xfId="0" applyFont="1" applyFill="1" applyAlignment="1">
      <alignment horizontal="right" vertical="center" wrapText="1"/>
    </xf>
    <xf numFmtId="0" fontId="11" fillId="11" borderId="16" xfId="0" applyFont="1" applyFill="1" applyBorder="1" applyAlignment="1">
      <alignment horizontal="right" vertical="center" wrapText="1"/>
    </xf>
    <xf numFmtId="3" fontId="11" fillId="0" borderId="0" xfId="0" applyNumberFormat="1" applyFont="1" applyAlignment="1">
      <alignment horizontal="right" vertical="center" wrapText="1"/>
    </xf>
    <xf numFmtId="3" fontId="11" fillId="0" borderId="16" xfId="0" applyNumberFormat="1" applyFont="1" applyBorder="1" applyAlignment="1">
      <alignment horizontal="right" vertical="center" wrapText="1"/>
    </xf>
    <xf numFmtId="0" fontId="11" fillId="11" borderId="17" xfId="0" applyFont="1" applyFill="1" applyBorder="1" applyAlignment="1">
      <alignment vertical="center" wrapText="1"/>
    </xf>
    <xf numFmtId="0" fontId="11" fillId="11" borderId="18" xfId="0" applyFont="1" applyFill="1" applyBorder="1" applyAlignment="1">
      <alignment horizontal="right" vertical="center" wrapText="1"/>
    </xf>
    <xf numFmtId="0" fontId="11" fillId="11" borderId="19" xfId="0" applyFont="1" applyFill="1" applyBorder="1" applyAlignment="1">
      <alignment horizontal="right" vertical="center" wrapText="1"/>
    </xf>
    <xf numFmtId="3" fontId="11" fillId="11" borderId="0" xfId="0" applyNumberFormat="1" applyFont="1" applyFill="1" applyAlignment="1">
      <alignment horizontal="right" vertical="center" wrapText="1"/>
    </xf>
    <xf numFmtId="3" fontId="11" fillId="11" borderId="16" xfId="0" applyNumberFormat="1" applyFont="1" applyFill="1" applyBorder="1" applyAlignment="1">
      <alignment horizontal="right" vertical="center" wrapText="1"/>
    </xf>
    <xf numFmtId="0" fontId="11" fillId="12" borderId="17" xfId="0" applyFont="1" applyFill="1" applyBorder="1" applyAlignment="1">
      <alignment vertical="center" wrapText="1"/>
    </xf>
    <xf numFmtId="0" fontId="11" fillId="12" borderId="18" xfId="0" applyFont="1" applyFill="1" applyBorder="1" applyAlignment="1">
      <alignment horizontal="right" vertical="center" wrapText="1"/>
    </xf>
    <xf numFmtId="0" fontId="11" fillId="12" borderId="19" xfId="0" applyFont="1" applyFill="1" applyBorder="1" applyAlignment="1">
      <alignment horizontal="right" vertical="center" wrapText="1"/>
    </xf>
    <xf numFmtId="0" fontId="10" fillId="3" borderId="0" xfId="0" applyFont="1" applyFill="1"/>
    <xf numFmtId="0" fontId="10" fillId="3" borderId="0" xfId="0" applyFont="1" applyFill="1" applyAlignment="1">
      <alignment horizontal="center"/>
    </xf>
    <xf numFmtId="0" fontId="12" fillId="0" borderId="1" xfId="0" applyFont="1" applyBorder="1"/>
    <xf numFmtId="164" fontId="12" fillId="0" borderId="1" xfId="1" applyNumberFormat="1" applyFont="1" applyBorder="1" applyAlignment="1">
      <alignment horizontal="center"/>
    </xf>
    <xf numFmtId="164" fontId="11" fillId="0" borderId="1" xfId="1" applyNumberFormat="1" applyFont="1" applyBorder="1" applyAlignment="1">
      <alignment horizontal="center"/>
    </xf>
    <xf numFmtId="0" fontId="17" fillId="0" borderId="1" xfId="0" applyFont="1" applyBorder="1"/>
    <xf numFmtId="164" fontId="17" fillId="0" borderId="1" xfId="1" applyNumberFormat="1" applyFont="1" applyBorder="1" applyAlignment="1">
      <alignment horizontal="center"/>
    </xf>
    <xf numFmtId="0" fontId="11" fillId="0" borderId="0" xfId="0" applyFont="1" applyAlignment="1">
      <alignment vertical="center" wrapText="1"/>
    </xf>
    <xf numFmtId="0" fontId="11" fillId="14" borderId="16" xfId="0" applyFont="1" applyFill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11" fillId="14" borderId="19" xfId="0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12" fillId="13" borderId="20" xfId="0" applyFont="1" applyFill="1" applyBorder="1" applyAlignment="1">
      <alignment horizontal="center" vertical="center" wrapText="1"/>
    </xf>
    <xf numFmtId="0" fontId="12" fillId="13" borderId="14" xfId="0" applyFont="1" applyFill="1" applyBorder="1" applyAlignment="1">
      <alignment horizontal="center" vertical="center" wrapText="1"/>
    </xf>
    <xf numFmtId="0" fontId="12" fillId="13" borderId="12" xfId="0" applyFont="1" applyFill="1" applyBorder="1" applyAlignment="1">
      <alignment horizontal="center" vertical="center" wrapText="1"/>
    </xf>
    <xf numFmtId="0" fontId="12" fillId="13" borderId="13" xfId="0" applyFont="1" applyFill="1" applyBorder="1" applyAlignment="1">
      <alignment horizontal="center" vertical="center" wrapText="1"/>
    </xf>
    <xf numFmtId="0" fontId="12" fillId="13" borderId="14" xfId="0" applyFont="1" applyFill="1" applyBorder="1" applyAlignment="1">
      <alignment horizontal="center" vertical="center" wrapText="1"/>
    </xf>
    <xf numFmtId="0" fontId="12" fillId="13" borderId="12" xfId="0" applyFont="1" applyFill="1" applyBorder="1" applyAlignment="1">
      <alignment horizontal="center" vertical="center" wrapText="1"/>
    </xf>
    <xf numFmtId="0" fontId="12" fillId="13" borderId="14" xfId="0" applyFont="1" applyFill="1" applyBorder="1" applyAlignment="1">
      <alignment vertical="center" wrapText="1"/>
    </xf>
    <xf numFmtId="0" fontId="12" fillId="13" borderId="21" xfId="0" applyFont="1" applyFill="1" applyBorder="1" applyAlignment="1">
      <alignment horizontal="center" vertical="center" wrapText="1"/>
    </xf>
    <xf numFmtId="0" fontId="12" fillId="13" borderId="16" xfId="0" applyFont="1" applyFill="1" applyBorder="1" applyAlignment="1">
      <alignment horizontal="center" vertical="center" wrapText="1"/>
    </xf>
    <xf numFmtId="0" fontId="12" fillId="13" borderId="15" xfId="0" applyFont="1" applyFill="1" applyBorder="1" applyAlignment="1">
      <alignment horizontal="center" vertical="center" wrapText="1"/>
    </xf>
    <xf numFmtId="0" fontId="12" fillId="13" borderId="0" xfId="0" applyFont="1" applyFill="1" applyBorder="1" applyAlignment="1">
      <alignment horizontal="center" vertical="center" wrapText="1"/>
    </xf>
    <xf numFmtId="0" fontId="12" fillId="13" borderId="16" xfId="0" applyFont="1" applyFill="1" applyBorder="1" applyAlignment="1">
      <alignment horizontal="center" vertical="center" wrapText="1"/>
    </xf>
    <xf numFmtId="0" fontId="12" fillId="13" borderId="15" xfId="0" applyFont="1" applyFill="1" applyBorder="1" applyAlignment="1">
      <alignment vertical="center" wrapText="1"/>
    </xf>
    <xf numFmtId="0" fontId="12" fillId="13" borderId="16" xfId="0" applyFont="1" applyFill="1" applyBorder="1" applyAlignment="1">
      <alignment vertical="center" wrapText="1"/>
    </xf>
    <xf numFmtId="0" fontId="12" fillId="13" borderId="22" xfId="0" applyFont="1" applyFill="1" applyBorder="1" applyAlignment="1">
      <alignment horizontal="center" vertical="center" wrapText="1"/>
    </xf>
    <xf numFmtId="0" fontId="11" fillId="13" borderId="19" xfId="0" applyFont="1" applyFill="1" applyBorder="1" applyAlignment="1">
      <alignment vertical="center" wrapText="1"/>
    </xf>
    <xf numFmtId="0" fontId="12" fillId="13" borderId="19" xfId="0" applyFont="1" applyFill="1" applyBorder="1" applyAlignment="1">
      <alignment horizontal="center" vertical="center" wrapText="1"/>
    </xf>
    <xf numFmtId="0" fontId="12" fillId="13" borderId="18" xfId="0" applyFont="1" applyFill="1" applyBorder="1" applyAlignment="1">
      <alignment vertical="center" wrapText="1"/>
    </xf>
    <xf numFmtId="0" fontId="12" fillId="13" borderId="19" xfId="0" applyFont="1" applyFill="1" applyBorder="1" applyAlignment="1">
      <alignment vertical="center" wrapText="1"/>
    </xf>
    <xf numFmtId="0" fontId="12" fillId="0" borderId="20" xfId="0" applyFont="1" applyBorder="1" applyAlignment="1">
      <alignment horizontal="center" vertical="center" wrapText="1"/>
    </xf>
    <xf numFmtId="0" fontId="11" fillId="14" borderId="16" xfId="0" applyFont="1" applyFill="1" applyBorder="1" applyAlignment="1">
      <alignment vertical="center" wrapText="1"/>
    </xf>
    <xf numFmtId="3" fontId="11" fillId="14" borderId="16" xfId="0" applyNumberFormat="1" applyFont="1" applyFill="1" applyBorder="1" applyAlignment="1">
      <alignment horizontal="center" vertical="center" wrapText="1"/>
    </xf>
    <xf numFmtId="0" fontId="12" fillId="0" borderId="22" xfId="0" applyFont="1" applyBorder="1" applyAlignment="1">
      <alignment horizontal="center" vertical="center" wrapText="1"/>
    </xf>
    <xf numFmtId="0" fontId="11" fillId="0" borderId="19" xfId="0" applyFont="1" applyBorder="1" applyAlignment="1">
      <alignment vertical="center" wrapText="1"/>
    </xf>
    <xf numFmtId="3" fontId="11" fillId="0" borderId="19" xfId="0" applyNumberFormat="1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 wrapText="1"/>
    </xf>
    <xf numFmtId="0" fontId="11" fillId="0" borderId="16" xfId="0" applyFont="1" applyBorder="1" applyAlignment="1">
      <alignment vertical="center" wrapText="1"/>
    </xf>
    <xf numFmtId="0" fontId="11" fillId="14" borderId="19" xfId="0" applyFont="1" applyFill="1" applyBorder="1" applyAlignment="1">
      <alignment vertical="center" wrapText="1"/>
    </xf>
    <xf numFmtId="3" fontId="11" fillId="0" borderId="16" xfId="0" applyNumberFormat="1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 wrapText="1"/>
    </xf>
    <xf numFmtId="0" fontId="12" fillId="0" borderId="22" xfId="0" applyFont="1" applyBorder="1" applyAlignment="1">
      <alignment horizontal="center" vertical="center" wrapText="1"/>
    </xf>
    <xf numFmtId="0" fontId="12" fillId="0" borderId="24" xfId="0" applyFont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3" fontId="12" fillId="0" borderId="19" xfId="0" applyNumberFormat="1" applyFont="1" applyBorder="1" applyAlignment="1">
      <alignment horizontal="center" vertical="center" wrapText="1"/>
    </xf>
    <xf numFmtId="0" fontId="11" fillId="0" borderId="13" xfId="0" applyFont="1" applyBorder="1" applyAlignment="1">
      <alignment vertical="center" wrapText="1"/>
    </xf>
    <xf numFmtId="0" fontId="0" fillId="0" borderId="0" xfId="0" applyFill="1"/>
    <xf numFmtId="0" fontId="20" fillId="7" borderId="0" xfId="0" applyFont="1" applyFill="1"/>
    <xf numFmtId="0" fontId="11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left" vertical="top" wrapText="1"/>
    </xf>
    <xf numFmtId="0" fontId="13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left" wrapText="1"/>
    </xf>
    <xf numFmtId="44" fontId="11" fillId="7" borderId="1" xfId="2" applyFont="1" applyFill="1" applyBorder="1" applyAlignment="1">
      <alignment horizontal="right"/>
    </xf>
    <xf numFmtId="0" fontId="7" fillId="7" borderId="1" xfId="0" applyFont="1" applyFill="1" applyBorder="1" applyAlignment="1">
      <alignment horizontal="right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colors>
    <mruColors>
      <color rgb="FF006671"/>
      <color rgb="FF466272"/>
      <color rgb="FF00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83820</xdr:colOff>
      <xdr:row>4</xdr:row>
      <xdr:rowOff>167640</xdr:rowOff>
    </xdr:from>
    <xdr:to>
      <xdr:col>5</xdr:col>
      <xdr:colOff>183515</xdr:colOff>
      <xdr:row>8</xdr:row>
      <xdr:rowOff>72390</xdr:rowOff>
    </xdr:to>
    <xdr:grpSp>
      <xdr:nvGrpSpPr>
        <xdr:cNvPr id="2" name="Group 1"/>
        <xdr:cNvGrpSpPr>
          <a:grpSpLocks/>
        </xdr:cNvGrpSpPr>
      </xdr:nvGrpSpPr>
      <xdr:grpSpPr bwMode="auto">
        <a:xfrm>
          <a:off x="693420" y="899160"/>
          <a:ext cx="2538095" cy="636270"/>
          <a:chOff x="4608" y="12384"/>
          <a:chExt cx="4320" cy="780"/>
        </a:xfrm>
      </xdr:grpSpPr>
      <xdr:sp macro="" textlink="">
        <xdr:nvSpPr>
          <xdr:cNvPr id="3" name="Text Box 3"/>
          <xdr:cNvSpPr txBox="1">
            <a:spLocks noChangeArrowheads="1"/>
          </xdr:cNvSpPr>
        </xdr:nvSpPr>
        <xdr:spPr bwMode="auto">
          <a:xfrm>
            <a:off x="4761" y="12534"/>
            <a:ext cx="4167" cy="630"/>
          </a:xfrm>
          <a:prstGeom prst="rect">
            <a:avLst/>
          </a:prstGeom>
          <a:solidFill>
            <a:srgbClr val="80808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91440" tIns="91440" rIns="91440" bIns="91440" anchor="t" anchorCtr="0" upright="1">
            <a:noAutofit/>
          </a:bodyPr>
          <a:lstStyle/>
          <a:p>
            <a:pPr marL="0" marR="0">
              <a:spcBef>
                <a:spcPts val="0"/>
              </a:spcBef>
              <a:spcAft>
                <a:spcPts val="0"/>
              </a:spcAft>
            </a:pPr>
            <a:r>
              <a:rPr lang="en-US" sz="1000">
                <a:effectLst/>
                <a:latin typeface="Times New Roman" panose="02020603050405020304" pitchFamily="18" charset="0"/>
                <a:ea typeface="Times New Roman" panose="02020603050405020304" pitchFamily="18" charset="0"/>
              </a:rPr>
              <a:t>Confidential per WAC 48</a:t>
            </a:r>
          </a:p>
        </xdr:txBody>
      </xdr:sp>
      <xdr:sp macro="" textlink="">
        <xdr:nvSpPr>
          <xdr:cNvPr id="4" name="Text Box 4"/>
          <xdr:cNvSpPr txBox="1">
            <a:spLocks noChangeArrowheads="1"/>
          </xdr:cNvSpPr>
        </xdr:nvSpPr>
        <xdr:spPr bwMode="auto">
          <a:xfrm>
            <a:off x="4608" y="12384"/>
            <a:ext cx="4167" cy="630"/>
          </a:xfrm>
          <a:prstGeom prst="rect">
            <a:avLst/>
          </a:prstGeom>
          <a:solidFill>
            <a:srgbClr val="FFFFFF"/>
          </a:solidFill>
          <a:ln w="19050">
            <a:solidFill>
              <a:srgbClr val="000000"/>
            </a:solidFill>
            <a:miter lim="800000"/>
            <a:headEnd/>
            <a:tailEnd/>
          </a:ln>
        </xdr:spPr>
        <xdr:txBody>
          <a:bodyPr rot="0" vert="horz" wrap="square" lIns="91440" tIns="91440" rIns="91440" bIns="91440" anchor="t" anchorCtr="0" upright="1">
            <a:noAutofit/>
          </a:bodyPr>
          <a:lstStyle/>
          <a:p>
            <a:pPr marL="0" marR="0" algn="ctr">
              <a:lnSpc>
                <a:spcPts val="1200"/>
              </a:lnSpc>
              <a:spcBef>
                <a:spcPts val="0"/>
              </a:spcBef>
              <a:spcAft>
                <a:spcPts val="0"/>
              </a:spcAft>
            </a:pPr>
            <a:r>
              <a:rPr lang="en-US" sz="1000" b="1" cap="small">
                <a:effectLst/>
                <a:latin typeface="Times New Roman Bold" panose="02020803070505020304" pitchFamily="18" charset="0"/>
                <a:ea typeface="SimSun" panose="02010600030101010101" pitchFamily="2" charset="-122"/>
              </a:rPr>
              <a:t>Public</a:t>
            </a:r>
          </a:p>
          <a:p>
            <a:pPr marL="0" marR="0" algn="ctr">
              <a:lnSpc>
                <a:spcPts val="1200"/>
              </a:lnSpc>
              <a:spcBef>
                <a:spcPts val="0"/>
              </a:spcBef>
              <a:spcAft>
                <a:spcPts val="0"/>
              </a:spcAft>
            </a:pPr>
            <a:r>
              <a:rPr lang="en-US" sz="1000" b="1" cap="small">
                <a:effectLst/>
                <a:latin typeface="Times New Roman Bold" panose="02020803070505020304" pitchFamily="18" charset="0"/>
                <a:ea typeface="SimSun" panose="02010600030101010101" pitchFamily="2" charset="-122"/>
              </a:rPr>
              <a:t>Version</a:t>
            </a:r>
            <a:endParaRPr lang="en-US" sz="1200">
              <a:effectLst/>
              <a:latin typeface="Times New Roman" panose="02020603050405020304" pitchFamily="18" charset="0"/>
              <a:ea typeface="SimSun" panose="02010600030101010101" pitchFamily="2" charset="-122"/>
            </a:endParaRP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255</xdr:row>
      <xdr:rowOff>0</xdr:rowOff>
    </xdr:from>
    <xdr:to>
      <xdr:col>6</xdr:col>
      <xdr:colOff>260562</xdr:colOff>
      <xdr:row>258</xdr:row>
      <xdr:rowOff>102870</xdr:rowOff>
    </xdr:to>
    <xdr:grpSp>
      <xdr:nvGrpSpPr>
        <xdr:cNvPr id="26" name="Group 25"/>
        <xdr:cNvGrpSpPr>
          <a:grpSpLocks/>
        </xdr:cNvGrpSpPr>
      </xdr:nvGrpSpPr>
      <xdr:grpSpPr bwMode="auto">
        <a:xfrm>
          <a:off x="6121400" y="51638200"/>
          <a:ext cx="2538095" cy="636270"/>
          <a:chOff x="4608" y="12384"/>
          <a:chExt cx="4320" cy="780"/>
        </a:xfrm>
      </xdr:grpSpPr>
      <xdr:sp macro="" textlink="">
        <xdr:nvSpPr>
          <xdr:cNvPr id="27" name="Text Box 3"/>
          <xdr:cNvSpPr txBox="1">
            <a:spLocks noChangeArrowheads="1"/>
          </xdr:cNvSpPr>
        </xdr:nvSpPr>
        <xdr:spPr bwMode="auto">
          <a:xfrm>
            <a:off x="4761" y="12534"/>
            <a:ext cx="4167" cy="630"/>
          </a:xfrm>
          <a:prstGeom prst="rect">
            <a:avLst/>
          </a:prstGeom>
          <a:solidFill>
            <a:srgbClr val="80808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91440" tIns="91440" rIns="91440" bIns="91440" anchor="t" anchorCtr="0" upright="1">
            <a:noAutofit/>
          </a:bodyPr>
          <a:lstStyle/>
          <a:p>
            <a:pPr marL="0" marR="0">
              <a:spcBef>
                <a:spcPts val="0"/>
              </a:spcBef>
              <a:spcAft>
                <a:spcPts val="0"/>
              </a:spcAft>
            </a:pPr>
            <a:r>
              <a:rPr lang="en-US" sz="1000">
                <a:effectLst/>
                <a:latin typeface="Times New Roman" panose="02020603050405020304" pitchFamily="18" charset="0"/>
                <a:ea typeface="Times New Roman" panose="02020603050405020304" pitchFamily="18" charset="0"/>
              </a:rPr>
              <a:t>Confidential per WAC 48</a:t>
            </a:r>
          </a:p>
        </xdr:txBody>
      </xdr:sp>
      <xdr:sp macro="" textlink="">
        <xdr:nvSpPr>
          <xdr:cNvPr id="28" name="Text Box 4"/>
          <xdr:cNvSpPr txBox="1">
            <a:spLocks noChangeArrowheads="1"/>
          </xdr:cNvSpPr>
        </xdr:nvSpPr>
        <xdr:spPr bwMode="auto">
          <a:xfrm>
            <a:off x="4608" y="12384"/>
            <a:ext cx="4167" cy="630"/>
          </a:xfrm>
          <a:prstGeom prst="rect">
            <a:avLst/>
          </a:prstGeom>
          <a:solidFill>
            <a:srgbClr val="FFFFFF"/>
          </a:solidFill>
          <a:ln w="19050">
            <a:solidFill>
              <a:srgbClr val="000000"/>
            </a:solidFill>
            <a:miter lim="800000"/>
            <a:headEnd/>
            <a:tailEnd/>
          </a:ln>
        </xdr:spPr>
        <xdr:txBody>
          <a:bodyPr rot="0" vert="horz" wrap="square" lIns="91440" tIns="91440" rIns="91440" bIns="91440" anchor="t" anchorCtr="0" upright="1">
            <a:noAutofit/>
          </a:bodyPr>
          <a:lstStyle/>
          <a:p>
            <a:pPr marL="0" marR="0" algn="ctr">
              <a:lnSpc>
                <a:spcPts val="1200"/>
              </a:lnSpc>
              <a:spcBef>
                <a:spcPts val="0"/>
              </a:spcBef>
              <a:spcAft>
                <a:spcPts val="0"/>
              </a:spcAft>
            </a:pPr>
            <a:r>
              <a:rPr lang="en-US" sz="1000" b="1" cap="small">
                <a:effectLst/>
                <a:latin typeface="Times New Roman Bold" panose="02020803070505020304" pitchFamily="18" charset="0"/>
                <a:ea typeface="SimSun" panose="02010600030101010101" pitchFamily="2" charset="-122"/>
              </a:rPr>
              <a:t>Public</a:t>
            </a:r>
          </a:p>
          <a:p>
            <a:pPr marL="0" marR="0" algn="ctr">
              <a:lnSpc>
                <a:spcPts val="1200"/>
              </a:lnSpc>
              <a:spcBef>
                <a:spcPts val="0"/>
              </a:spcBef>
              <a:spcAft>
                <a:spcPts val="0"/>
              </a:spcAft>
            </a:pPr>
            <a:r>
              <a:rPr lang="en-US" sz="1000" b="1" cap="small">
                <a:effectLst/>
                <a:latin typeface="Times New Roman Bold" panose="02020803070505020304" pitchFamily="18" charset="0"/>
                <a:ea typeface="SimSun" panose="02010600030101010101" pitchFamily="2" charset="-122"/>
              </a:rPr>
              <a:t>Version</a:t>
            </a:r>
            <a:endParaRPr lang="en-US" sz="1200">
              <a:effectLst/>
              <a:latin typeface="Times New Roman" panose="02020603050405020304" pitchFamily="18" charset="0"/>
              <a:ea typeface="SimSun" panose="02010600030101010101" pitchFamily="2" charset="-122"/>
            </a:endParaRPr>
          </a:p>
        </xdr:txBody>
      </xdr:sp>
    </xdr:grpSp>
    <xdr:clientData/>
  </xdr:twoCellAnchor>
  <xdr:twoCellAnchor>
    <xdr:from>
      <xdr:col>4</xdr:col>
      <xdr:colOff>0</xdr:colOff>
      <xdr:row>243</xdr:row>
      <xdr:rowOff>0</xdr:rowOff>
    </xdr:from>
    <xdr:to>
      <xdr:col>6</xdr:col>
      <xdr:colOff>260562</xdr:colOff>
      <xdr:row>246</xdr:row>
      <xdr:rowOff>102870</xdr:rowOff>
    </xdr:to>
    <xdr:grpSp>
      <xdr:nvGrpSpPr>
        <xdr:cNvPr id="29" name="Group 28"/>
        <xdr:cNvGrpSpPr>
          <a:grpSpLocks/>
        </xdr:cNvGrpSpPr>
      </xdr:nvGrpSpPr>
      <xdr:grpSpPr bwMode="auto">
        <a:xfrm>
          <a:off x="6121400" y="48801867"/>
          <a:ext cx="2538095" cy="636270"/>
          <a:chOff x="4608" y="12384"/>
          <a:chExt cx="4320" cy="780"/>
        </a:xfrm>
      </xdr:grpSpPr>
      <xdr:sp macro="" textlink="">
        <xdr:nvSpPr>
          <xdr:cNvPr id="30" name="Text Box 3"/>
          <xdr:cNvSpPr txBox="1">
            <a:spLocks noChangeArrowheads="1"/>
          </xdr:cNvSpPr>
        </xdr:nvSpPr>
        <xdr:spPr bwMode="auto">
          <a:xfrm>
            <a:off x="4761" y="12534"/>
            <a:ext cx="4167" cy="630"/>
          </a:xfrm>
          <a:prstGeom prst="rect">
            <a:avLst/>
          </a:prstGeom>
          <a:solidFill>
            <a:srgbClr val="80808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91440" tIns="91440" rIns="91440" bIns="91440" anchor="t" anchorCtr="0" upright="1">
            <a:noAutofit/>
          </a:bodyPr>
          <a:lstStyle/>
          <a:p>
            <a:pPr marL="0" marR="0">
              <a:spcBef>
                <a:spcPts val="0"/>
              </a:spcBef>
              <a:spcAft>
                <a:spcPts val="0"/>
              </a:spcAft>
            </a:pPr>
            <a:r>
              <a:rPr lang="en-US" sz="1000">
                <a:effectLst/>
                <a:latin typeface="Times New Roman" panose="02020603050405020304" pitchFamily="18" charset="0"/>
                <a:ea typeface="Times New Roman" panose="02020603050405020304" pitchFamily="18" charset="0"/>
              </a:rPr>
              <a:t>Confidential per WAC 48</a:t>
            </a:r>
          </a:p>
        </xdr:txBody>
      </xdr:sp>
      <xdr:sp macro="" textlink="">
        <xdr:nvSpPr>
          <xdr:cNvPr id="31" name="Text Box 4"/>
          <xdr:cNvSpPr txBox="1">
            <a:spLocks noChangeArrowheads="1"/>
          </xdr:cNvSpPr>
        </xdr:nvSpPr>
        <xdr:spPr bwMode="auto">
          <a:xfrm>
            <a:off x="4608" y="12384"/>
            <a:ext cx="4167" cy="630"/>
          </a:xfrm>
          <a:prstGeom prst="rect">
            <a:avLst/>
          </a:prstGeom>
          <a:solidFill>
            <a:srgbClr val="FFFFFF"/>
          </a:solidFill>
          <a:ln w="19050">
            <a:solidFill>
              <a:srgbClr val="000000"/>
            </a:solidFill>
            <a:miter lim="800000"/>
            <a:headEnd/>
            <a:tailEnd/>
          </a:ln>
        </xdr:spPr>
        <xdr:txBody>
          <a:bodyPr rot="0" vert="horz" wrap="square" lIns="91440" tIns="91440" rIns="91440" bIns="91440" anchor="t" anchorCtr="0" upright="1">
            <a:noAutofit/>
          </a:bodyPr>
          <a:lstStyle/>
          <a:p>
            <a:pPr marL="0" marR="0" algn="ctr">
              <a:lnSpc>
                <a:spcPts val="1200"/>
              </a:lnSpc>
              <a:spcBef>
                <a:spcPts val="0"/>
              </a:spcBef>
              <a:spcAft>
                <a:spcPts val="0"/>
              </a:spcAft>
            </a:pPr>
            <a:r>
              <a:rPr lang="en-US" sz="1000" b="1" cap="small">
                <a:effectLst/>
                <a:latin typeface="Times New Roman Bold" panose="02020803070505020304" pitchFamily="18" charset="0"/>
                <a:ea typeface="SimSun" panose="02010600030101010101" pitchFamily="2" charset="-122"/>
              </a:rPr>
              <a:t>Public</a:t>
            </a:r>
          </a:p>
          <a:p>
            <a:pPr marL="0" marR="0" algn="ctr">
              <a:lnSpc>
                <a:spcPts val="1200"/>
              </a:lnSpc>
              <a:spcBef>
                <a:spcPts val="0"/>
              </a:spcBef>
              <a:spcAft>
                <a:spcPts val="0"/>
              </a:spcAft>
            </a:pPr>
            <a:r>
              <a:rPr lang="en-US" sz="1000" b="1" cap="small">
                <a:effectLst/>
                <a:latin typeface="Times New Roman Bold" panose="02020803070505020304" pitchFamily="18" charset="0"/>
                <a:ea typeface="SimSun" panose="02010600030101010101" pitchFamily="2" charset="-122"/>
              </a:rPr>
              <a:t>Version</a:t>
            </a:r>
            <a:endParaRPr lang="en-US" sz="1200">
              <a:effectLst/>
              <a:latin typeface="Times New Roman" panose="02020603050405020304" pitchFamily="18" charset="0"/>
              <a:ea typeface="SimSun" panose="02010600030101010101" pitchFamily="2" charset="-122"/>
            </a:endParaRPr>
          </a:p>
        </xdr:txBody>
      </xdr:sp>
    </xdr:grpSp>
    <xdr:clientData/>
  </xdr:twoCellAnchor>
  <xdr:twoCellAnchor>
    <xdr:from>
      <xdr:col>4</xdr:col>
      <xdr:colOff>0</xdr:colOff>
      <xdr:row>231</xdr:row>
      <xdr:rowOff>0</xdr:rowOff>
    </xdr:from>
    <xdr:to>
      <xdr:col>6</xdr:col>
      <xdr:colOff>260562</xdr:colOff>
      <xdr:row>234</xdr:row>
      <xdr:rowOff>102870</xdr:rowOff>
    </xdr:to>
    <xdr:grpSp>
      <xdr:nvGrpSpPr>
        <xdr:cNvPr id="32" name="Group 31"/>
        <xdr:cNvGrpSpPr>
          <a:grpSpLocks/>
        </xdr:cNvGrpSpPr>
      </xdr:nvGrpSpPr>
      <xdr:grpSpPr bwMode="auto">
        <a:xfrm>
          <a:off x="6121400" y="45965533"/>
          <a:ext cx="2538095" cy="636270"/>
          <a:chOff x="4608" y="12384"/>
          <a:chExt cx="4320" cy="780"/>
        </a:xfrm>
      </xdr:grpSpPr>
      <xdr:sp macro="" textlink="">
        <xdr:nvSpPr>
          <xdr:cNvPr id="33" name="Text Box 3"/>
          <xdr:cNvSpPr txBox="1">
            <a:spLocks noChangeArrowheads="1"/>
          </xdr:cNvSpPr>
        </xdr:nvSpPr>
        <xdr:spPr bwMode="auto">
          <a:xfrm>
            <a:off x="4761" y="12534"/>
            <a:ext cx="4167" cy="630"/>
          </a:xfrm>
          <a:prstGeom prst="rect">
            <a:avLst/>
          </a:prstGeom>
          <a:solidFill>
            <a:srgbClr val="80808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91440" tIns="91440" rIns="91440" bIns="91440" anchor="t" anchorCtr="0" upright="1">
            <a:noAutofit/>
          </a:bodyPr>
          <a:lstStyle/>
          <a:p>
            <a:pPr marL="0" marR="0">
              <a:spcBef>
                <a:spcPts val="0"/>
              </a:spcBef>
              <a:spcAft>
                <a:spcPts val="0"/>
              </a:spcAft>
            </a:pPr>
            <a:r>
              <a:rPr lang="en-US" sz="1000">
                <a:effectLst/>
                <a:latin typeface="Times New Roman" panose="02020603050405020304" pitchFamily="18" charset="0"/>
                <a:ea typeface="Times New Roman" panose="02020603050405020304" pitchFamily="18" charset="0"/>
              </a:rPr>
              <a:t>Confidential per WAC 48</a:t>
            </a:r>
          </a:p>
        </xdr:txBody>
      </xdr:sp>
      <xdr:sp macro="" textlink="">
        <xdr:nvSpPr>
          <xdr:cNvPr id="34" name="Text Box 4"/>
          <xdr:cNvSpPr txBox="1">
            <a:spLocks noChangeArrowheads="1"/>
          </xdr:cNvSpPr>
        </xdr:nvSpPr>
        <xdr:spPr bwMode="auto">
          <a:xfrm>
            <a:off x="4608" y="12384"/>
            <a:ext cx="4167" cy="630"/>
          </a:xfrm>
          <a:prstGeom prst="rect">
            <a:avLst/>
          </a:prstGeom>
          <a:solidFill>
            <a:srgbClr val="FFFFFF"/>
          </a:solidFill>
          <a:ln w="19050">
            <a:solidFill>
              <a:srgbClr val="000000"/>
            </a:solidFill>
            <a:miter lim="800000"/>
            <a:headEnd/>
            <a:tailEnd/>
          </a:ln>
        </xdr:spPr>
        <xdr:txBody>
          <a:bodyPr rot="0" vert="horz" wrap="square" lIns="91440" tIns="91440" rIns="91440" bIns="91440" anchor="t" anchorCtr="0" upright="1">
            <a:noAutofit/>
          </a:bodyPr>
          <a:lstStyle/>
          <a:p>
            <a:pPr marL="0" marR="0" algn="ctr">
              <a:lnSpc>
                <a:spcPts val="1200"/>
              </a:lnSpc>
              <a:spcBef>
                <a:spcPts val="0"/>
              </a:spcBef>
              <a:spcAft>
                <a:spcPts val="0"/>
              </a:spcAft>
            </a:pPr>
            <a:r>
              <a:rPr lang="en-US" sz="1000" b="1" cap="small">
                <a:effectLst/>
                <a:latin typeface="Times New Roman Bold" panose="02020803070505020304" pitchFamily="18" charset="0"/>
                <a:ea typeface="SimSun" panose="02010600030101010101" pitchFamily="2" charset="-122"/>
              </a:rPr>
              <a:t>Public</a:t>
            </a:r>
          </a:p>
          <a:p>
            <a:pPr marL="0" marR="0" algn="ctr">
              <a:lnSpc>
                <a:spcPts val="1200"/>
              </a:lnSpc>
              <a:spcBef>
                <a:spcPts val="0"/>
              </a:spcBef>
              <a:spcAft>
                <a:spcPts val="0"/>
              </a:spcAft>
            </a:pPr>
            <a:r>
              <a:rPr lang="en-US" sz="1000" b="1" cap="small">
                <a:effectLst/>
                <a:latin typeface="Times New Roman Bold" panose="02020803070505020304" pitchFamily="18" charset="0"/>
                <a:ea typeface="SimSun" panose="02010600030101010101" pitchFamily="2" charset="-122"/>
              </a:rPr>
              <a:t>Version</a:t>
            </a:r>
            <a:endParaRPr lang="en-US" sz="1200">
              <a:effectLst/>
              <a:latin typeface="Times New Roman" panose="02020603050405020304" pitchFamily="18" charset="0"/>
              <a:ea typeface="SimSun" panose="02010600030101010101" pitchFamily="2" charset="-122"/>
            </a:endParaRPr>
          </a:p>
        </xdr:txBody>
      </xdr:sp>
    </xdr:grpSp>
    <xdr:clientData/>
  </xdr:twoCellAnchor>
  <xdr:twoCellAnchor>
    <xdr:from>
      <xdr:col>4</xdr:col>
      <xdr:colOff>0</xdr:colOff>
      <xdr:row>209</xdr:row>
      <xdr:rowOff>0</xdr:rowOff>
    </xdr:from>
    <xdr:to>
      <xdr:col>6</xdr:col>
      <xdr:colOff>260562</xdr:colOff>
      <xdr:row>212</xdr:row>
      <xdr:rowOff>102870</xdr:rowOff>
    </xdr:to>
    <xdr:grpSp>
      <xdr:nvGrpSpPr>
        <xdr:cNvPr id="35" name="Group 34"/>
        <xdr:cNvGrpSpPr>
          <a:grpSpLocks/>
        </xdr:cNvGrpSpPr>
      </xdr:nvGrpSpPr>
      <xdr:grpSpPr bwMode="auto">
        <a:xfrm>
          <a:off x="6121400" y="41181867"/>
          <a:ext cx="2538095" cy="636270"/>
          <a:chOff x="4608" y="12384"/>
          <a:chExt cx="4320" cy="780"/>
        </a:xfrm>
      </xdr:grpSpPr>
      <xdr:sp macro="" textlink="">
        <xdr:nvSpPr>
          <xdr:cNvPr id="36" name="Text Box 3"/>
          <xdr:cNvSpPr txBox="1">
            <a:spLocks noChangeArrowheads="1"/>
          </xdr:cNvSpPr>
        </xdr:nvSpPr>
        <xdr:spPr bwMode="auto">
          <a:xfrm>
            <a:off x="4761" y="12534"/>
            <a:ext cx="4167" cy="630"/>
          </a:xfrm>
          <a:prstGeom prst="rect">
            <a:avLst/>
          </a:prstGeom>
          <a:solidFill>
            <a:srgbClr val="80808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91440" tIns="91440" rIns="91440" bIns="91440" anchor="t" anchorCtr="0" upright="1">
            <a:noAutofit/>
          </a:bodyPr>
          <a:lstStyle/>
          <a:p>
            <a:pPr marL="0" marR="0">
              <a:spcBef>
                <a:spcPts val="0"/>
              </a:spcBef>
              <a:spcAft>
                <a:spcPts val="0"/>
              </a:spcAft>
            </a:pPr>
            <a:r>
              <a:rPr lang="en-US" sz="1000">
                <a:effectLst/>
                <a:latin typeface="Times New Roman" panose="02020603050405020304" pitchFamily="18" charset="0"/>
                <a:ea typeface="Times New Roman" panose="02020603050405020304" pitchFamily="18" charset="0"/>
              </a:rPr>
              <a:t>Confidential per WAC 48</a:t>
            </a:r>
          </a:p>
        </xdr:txBody>
      </xdr:sp>
      <xdr:sp macro="" textlink="">
        <xdr:nvSpPr>
          <xdr:cNvPr id="37" name="Text Box 4"/>
          <xdr:cNvSpPr txBox="1">
            <a:spLocks noChangeArrowheads="1"/>
          </xdr:cNvSpPr>
        </xdr:nvSpPr>
        <xdr:spPr bwMode="auto">
          <a:xfrm>
            <a:off x="4608" y="12384"/>
            <a:ext cx="4167" cy="630"/>
          </a:xfrm>
          <a:prstGeom prst="rect">
            <a:avLst/>
          </a:prstGeom>
          <a:solidFill>
            <a:srgbClr val="FFFFFF"/>
          </a:solidFill>
          <a:ln w="19050">
            <a:solidFill>
              <a:srgbClr val="000000"/>
            </a:solidFill>
            <a:miter lim="800000"/>
            <a:headEnd/>
            <a:tailEnd/>
          </a:ln>
        </xdr:spPr>
        <xdr:txBody>
          <a:bodyPr rot="0" vert="horz" wrap="square" lIns="91440" tIns="91440" rIns="91440" bIns="91440" anchor="t" anchorCtr="0" upright="1">
            <a:noAutofit/>
          </a:bodyPr>
          <a:lstStyle/>
          <a:p>
            <a:pPr marL="0" marR="0" algn="ctr">
              <a:lnSpc>
                <a:spcPts val="1200"/>
              </a:lnSpc>
              <a:spcBef>
                <a:spcPts val="0"/>
              </a:spcBef>
              <a:spcAft>
                <a:spcPts val="0"/>
              </a:spcAft>
            </a:pPr>
            <a:r>
              <a:rPr lang="en-US" sz="1000" b="1" cap="small">
                <a:effectLst/>
                <a:latin typeface="Times New Roman Bold" panose="02020803070505020304" pitchFamily="18" charset="0"/>
                <a:ea typeface="SimSun" panose="02010600030101010101" pitchFamily="2" charset="-122"/>
              </a:rPr>
              <a:t>Public</a:t>
            </a:r>
          </a:p>
          <a:p>
            <a:pPr marL="0" marR="0" algn="ctr">
              <a:lnSpc>
                <a:spcPts val="1200"/>
              </a:lnSpc>
              <a:spcBef>
                <a:spcPts val="0"/>
              </a:spcBef>
              <a:spcAft>
                <a:spcPts val="0"/>
              </a:spcAft>
            </a:pPr>
            <a:r>
              <a:rPr lang="en-US" sz="1000" b="1" cap="small">
                <a:effectLst/>
                <a:latin typeface="Times New Roman Bold" panose="02020803070505020304" pitchFamily="18" charset="0"/>
                <a:ea typeface="SimSun" panose="02010600030101010101" pitchFamily="2" charset="-122"/>
              </a:rPr>
              <a:t>Version</a:t>
            </a:r>
            <a:endParaRPr lang="en-US" sz="1200">
              <a:effectLst/>
              <a:latin typeface="Times New Roman" panose="02020603050405020304" pitchFamily="18" charset="0"/>
              <a:ea typeface="SimSun" panose="02010600030101010101" pitchFamily="2" charset="-122"/>
            </a:endParaRPr>
          </a:p>
        </xdr:txBody>
      </xdr:sp>
    </xdr:grpSp>
    <xdr:clientData/>
  </xdr:twoCellAnchor>
  <xdr:twoCellAnchor>
    <xdr:from>
      <xdr:col>4</xdr:col>
      <xdr:colOff>0</xdr:colOff>
      <xdr:row>146</xdr:row>
      <xdr:rowOff>0</xdr:rowOff>
    </xdr:from>
    <xdr:to>
      <xdr:col>6</xdr:col>
      <xdr:colOff>260562</xdr:colOff>
      <xdr:row>149</xdr:row>
      <xdr:rowOff>102870</xdr:rowOff>
    </xdr:to>
    <xdr:grpSp>
      <xdr:nvGrpSpPr>
        <xdr:cNvPr id="38" name="Group 37"/>
        <xdr:cNvGrpSpPr>
          <a:grpSpLocks/>
        </xdr:cNvGrpSpPr>
      </xdr:nvGrpSpPr>
      <xdr:grpSpPr bwMode="auto">
        <a:xfrm>
          <a:off x="6121400" y="29277733"/>
          <a:ext cx="2538095" cy="636270"/>
          <a:chOff x="4608" y="12384"/>
          <a:chExt cx="4320" cy="780"/>
        </a:xfrm>
      </xdr:grpSpPr>
      <xdr:sp macro="" textlink="">
        <xdr:nvSpPr>
          <xdr:cNvPr id="39" name="Text Box 3"/>
          <xdr:cNvSpPr txBox="1">
            <a:spLocks noChangeArrowheads="1"/>
          </xdr:cNvSpPr>
        </xdr:nvSpPr>
        <xdr:spPr bwMode="auto">
          <a:xfrm>
            <a:off x="4761" y="12534"/>
            <a:ext cx="4167" cy="630"/>
          </a:xfrm>
          <a:prstGeom prst="rect">
            <a:avLst/>
          </a:prstGeom>
          <a:solidFill>
            <a:srgbClr val="80808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91440" tIns="91440" rIns="91440" bIns="91440" anchor="t" anchorCtr="0" upright="1">
            <a:noAutofit/>
          </a:bodyPr>
          <a:lstStyle/>
          <a:p>
            <a:pPr marL="0" marR="0">
              <a:spcBef>
                <a:spcPts val="0"/>
              </a:spcBef>
              <a:spcAft>
                <a:spcPts val="0"/>
              </a:spcAft>
            </a:pPr>
            <a:r>
              <a:rPr lang="en-US" sz="1000">
                <a:effectLst/>
                <a:latin typeface="Times New Roman" panose="02020603050405020304" pitchFamily="18" charset="0"/>
                <a:ea typeface="Times New Roman" panose="02020603050405020304" pitchFamily="18" charset="0"/>
              </a:rPr>
              <a:t>Confidential per WAC 48</a:t>
            </a:r>
          </a:p>
        </xdr:txBody>
      </xdr:sp>
      <xdr:sp macro="" textlink="">
        <xdr:nvSpPr>
          <xdr:cNvPr id="40" name="Text Box 4"/>
          <xdr:cNvSpPr txBox="1">
            <a:spLocks noChangeArrowheads="1"/>
          </xdr:cNvSpPr>
        </xdr:nvSpPr>
        <xdr:spPr bwMode="auto">
          <a:xfrm>
            <a:off x="4608" y="12384"/>
            <a:ext cx="4167" cy="630"/>
          </a:xfrm>
          <a:prstGeom prst="rect">
            <a:avLst/>
          </a:prstGeom>
          <a:solidFill>
            <a:srgbClr val="FFFFFF"/>
          </a:solidFill>
          <a:ln w="19050">
            <a:solidFill>
              <a:srgbClr val="000000"/>
            </a:solidFill>
            <a:miter lim="800000"/>
            <a:headEnd/>
            <a:tailEnd/>
          </a:ln>
        </xdr:spPr>
        <xdr:txBody>
          <a:bodyPr rot="0" vert="horz" wrap="square" lIns="91440" tIns="91440" rIns="91440" bIns="91440" anchor="t" anchorCtr="0" upright="1">
            <a:noAutofit/>
          </a:bodyPr>
          <a:lstStyle/>
          <a:p>
            <a:pPr marL="0" marR="0" algn="ctr">
              <a:lnSpc>
                <a:spcPts val="1200"/>
              </a:lnSpc>
              <a:spcBef>
                <a:spcPts val="0"/>
              </a:spcBef>
              <a:spcAft>
                <a:spcPts val="0"/>
              </a:spcAft>
            </a:pPr>
            <a:r>
              <a:rPr lang="en-US" sz="1000" b="1" cap="small">
                <a:effectLst/>
                <a:latin typeface="Times New Roman Bold" panose="02020803070505020304" pitchFamily="18" charset="0"/>
                <a:ea typeface="SimSun" panose="02010600030101010101" pitchFamily="2" charset="-122"/>
              </a:rPr>
              <a:t>Public</a:t>
            </a:r>
          </a:p>
          <a:p>
            <a:pPr marL="0" marR="0" algn="ctr">
              <a:lnSpc>
                <a:spcPts val="1200"/>
              </a:lnSpc>
              <a:spcBef>
                <a:spcPts val="0"/>
              </a:spcBef>
              <a:spcAft>
                <a:spcPts val="0"/>
              </a:spcAft>
            </a:pPr>
            <a:r>
              <a:rPr lang="en-US" sz="1000" b="1" cap="small">
                <a:effectLst/>
                <a:latin typeface="Times New Roman Bold" panose="02020803070505020304" pitchFamily="18" charset="0"/>
                <a:ea typeface="SimSun" panose="02010600030101010101" pitchFamily="2" charset="-122"/>
              </a:rPr>
              <a:t>Version</a:t>
            </a:r>
            <a:endParaRPr lang="en-US" sz="1200">
              <a:effectLst/>
              <a:latin typeface="Times New Roman" panose="02020603050405020304" pitchFamily="18" charset="0"/>
              <a:ea typeface="SimSun" panose="02010600030101010101" pitchFamily="2" charset="-122"/>
            </a:endParaRPr>
          </a:p>
        </xdr:txBody>
      </xdr:sp>
    </xdr:grpSp>
    <xdr:clientData/>
  </xdr:twoCellAnchor>
  <xdr:twoCellAnchor>
    <xdr:from>
      <xdr:col>4</xdr:col>
      <xdr:colOff>0</xdr:colOff>
      <xdr:row>127</xdr:row>
      <xdr:rowOff>0</xdr:rowOff>
    </xdr:from>
    <xdr:to>
      <xdr:col>6</xdr:col>
      <xdr:colOff>260562</xdr:colOff>
      <xdr:row>130</xdr:row>
      <xdr:rowOff>102870</xdr:rowOff>
    </xdr:to>
    <xdr:grpSp>
      <xdr:nvGrpSpPr>
        <xdr:cNvPr id="41" name="Group 40"/>
        <xdr:cNvGrpSpPr>
          <a:grpSpLocks/>
        </xdr:cNvGrpSpPr>
      </xdr:nvGrpSpPr>
      <xdr:grpSpPr bwMode="auto">
        <a:xfrm>
          <a:off x="6121400" y="25027467"/>
          <a:ext cx="2538095" cy="636270"/>
          <a:chOff x="4608" y="12384"/>
          <a:chExt cx="4320" cy="780"/>
        </a:xfrm>
      </xdr:grpSpPr>
      <xdr:sp macro="" textlink="">
        <xdr:nvSpPr>
          <xdr:cNvPr id="42" name="Text Box 3"/>
          <xdr:cNvSpPr txBox="1">
            <a:spLocks noChangeArrowheads="1"/>
          </xdr:cNvSpPr>
        </xdr:nvSpPr>
        <xdr:spPr bwMode="auto">
          <a:xfrm>
            <a:off x="4761" y="12534"/>
            <a:ext cx="4167" cy="630"/>
          </a:xfrm>
          <a:prstGeom prst="rect">
            <a:avLst/>
          </a:prstGeom>
          <a:solidFill>
            <a:srgbClr val="80808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91440" tIns="91440" rIns="91440" bIns="91440" anchor="t" anchorCtr="0" upright="1">
            <a:noAutofit/>
          </a:bodyPr>
          <a:lstStyle/>
          <a:p>
            <a:pPr marL="0" marR="0">
              <a:spcBef>
                <a:spcPts val="0"/>
              </a:spcBef>
              <a:spcAft>
                <a:spcPts val="0"/>
              </a:spcAft>
            </a:pPr>
            <a:r>
              <a:rPr lang="en-US" sz="1000">
                <a:effectLst/>
                <a:latin typeface="Times New Roman" panose="02020603050405020304" pitchFamily="18" charset="0"/>
                <a:ea typeface="Times New Roman" panose="02020603050405020304" pitchFamily="18" charset="0"/>
              </a:rPr>
              <a:t>Confidential per WAC 48</a:t>
            </a:r>
          </a:p>
        </xdr:txBody>
      </xdr:sp>
      <xdr:sp macro="" textlink="">
        <xdr:nvSpPr>
          <xdr:cNvPr id="43" name="Text Box 4"/>
          <xdr:cNvSpPr txBox="1">
            <a:spLocks noChangeArrowheads="1"/>
          </xdr:cNvSpPr>
        </xdr:nvSpPr>
        <xdr:spPr bwMode="auto">
          <a:xfrm>
            <a:off x="4608" y="12384"/>
            <a:ext cx="4167" cy="630"/>
          </a:xfrm>
          <a:prstGeom prst="rect">
            <a:avLst/>
          </a:prstGeom>
          <a:solidFill>
            <a:srgbClr val="FFFFFF"/>
          </a:solidFill>
          <a:ln w="19050">
            <a:solidFill>
              <a:srgbClr val="000000"/>
            </a:solidFill>
            <a:miter lim="800000"/>
            <a:headEnd/>
            <a:tailEnd/>
          </a:ln>
        </xdr:spPr>
        <xdr:txBody>
          <a:bodyPr rot="0" vert="horz" wrap="square" lIns="91440" tIns="91440" rIns="91440" bIns="91440" anchor="t" anchorCtr="0" upright="1">
            <a:noAutofit/>
          </a:bodyPr>
          <a:lstStyle/>
          <a:p>
            <a:pPr marL="0" marR="0" algn="ctr">
              <a:lnSpc>
                <a:spcPts val="1200"/>
              </a:lnSpc>
              <a:spcBef>
                <a:spcPts val="0"/>
              </a:spcBef>
              <a:spcAft>
                <a:spcPts val="0"/>
              </a:spcAft>
            </a:pPr>
            <a:r>
              <a:rPr lang="en-US" sz="1000" b="1" cap="small">
                <a:effectLst/>
                <a:latin typeface="Times New Roman Bold" panose="02020803070505020304" pitchFamily="18" charset="0"/>
                <a:ea typeface="SimSun" panose="02010600030101010101" pitchFamily="2" charset="-122"/>
              </a:rPr>
              <a:t>Public</a:t>
            </a:r>
          </a:p>
          <a:p>
            <a:pPr marL="0" marR="0" algn="ctr">
              <a:lnSpc>
                <a:spcPts val="1200"/>
              </a:lnSpc>
              <a:spcBef>
                <a:spcPts val="0"/>
              </a:spcBef>
              <a:spcAft>
                <a:spcPts val="0"/>
              </a:spcAft>
            </a:pPr>
            <a:r>
              <a:rPr lang="en-US" sz="1000" b="1" cap="small">
                <a:effectLst/>
                <a:latin typeface="Times New Roman Bold" panose="02020803070505020304" pitchFamily="18" charset="0"/>
                <a:ea typeface="SimSun" panose="02010600030101010101" pitchFamily="2" charset="-122"/>
              </a:rPr>
              <a:t>Version</a:t>
            </a:r>
            <a:endParaRPr lang="en-US" sz="1200">
              <a:effectLst/>
              <a:latin typeface="Times New Roman" panose="02020603050405020304" pitchFamily="18" charset="0"/>
              <a:ea typeface="SimSun" panose="02010600030101010101" pitchFamily="2" charset="-122"/>
            </a:endParaRPr>
          </a:p>
        </xdr:txBody>
      </xdr:sp>
    </xdr:grpSp>
    <xdr:clientData/>
  </xdr:twoCellAnchor>
  <xdr:twoCellAnchor>
    <xdr:from>
      <xdr:col>4</xdr:col>
      <xdr:colOff>0</xdr:colOff>
      <xdr:row>76</xdr:row>
      <xdr:rowOff>0</xdr:rowOff>
    </xdr:from>
    <xdr:to>
      <xdr:col>6</xdr:col>
      <xdr:colOff>260562</xdr:colOff>
      <xdr:row>79</xdr:row>
      <xdr:rowOff>102870</xdr:rowOff>
    </xdr:to>
    <xdr:grpSp>
      <xdr:nvGrpSpPr>
        <xdr:cNvPr id="44" name="Group 43"/>
        <xdr:cNvGrpSpPr>
          <a:grpSpLocks/>
        </xdr:cNvGrpSpPr>
      </xdr:nvGrpSpPr>
      <xdr:grpSpPr bwMode="auto">
        <a:xfrm>
          <a:off x="6121400" y="15256933"/>
          <a:ext cx="2538095" cy="636270"/>
          <a:chOff x="4608" y="12384"/>
          <a:chExt cx="4320" cy="780"/>
        </a:xfrm>
      </xdr:grpSpPr>
      <xdr:sp macro="" textlink="">
        <xdr:nvSpPr>
          <xdr:cNvPr id="45" name="Text Box 3"/>
          <xdr:cNvSpPr txBox="1">
            <a:spLocks noChangeArrowheads="1"/>
          </xdr:cNvSpPr>
        </xdr:nvSpPr>
        <xdr:spPr bwMode="auto">
          <a:xfrm>
            <a:off x="4761" y="12534"/>
            <a:ext cx="4167" cy="630"/>
          </a:xfrm>
          <a:prstGeom prst="rect">
            <a:avLst/>
          </a:prstGeom>
          <a:solidFill>
            <a:srgbClr val="80808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91440" tIns="91440" rIns="91440" bIns="91440" anchor="t" anchorCtr="0" upright="1">
            <a:noAutofit/>
          </a:bodyPr>
          <a:lstStyle/>
          <a:p>
            <a:pPr marL="0" marR="0">
              <a:spcBef>
                <a:spcPts val="0"/>
              </a:spcBef>
              <a:spcAft>
                <a:spcPts val="0"/>
              </a:spcAft>
            </a:pPr>
            <a:r>
              <a:rPr lang="en-US" sz="1000">
                <a:effectLst/>
                <a:latin typeface="Times New Roman" panose="02020603050405020304" pitchFamily="18" charset="0"/>
                <a:ea typeface="Times New Roman" panose="02020603050405020304" pitchFamily="18" charset="0"/>
              </a:rPr>
              <a:t>Confidential per WAC 48</a:t>
            </a:r>
          </a:p>
        </xdr:txBody>
      </xdr:sp>
      <xdr:sp macro="" textlink="">
        <xdr:nvSpPr>
          <xdr:cNvPr id="46" name="Text Box 4"/>
          <xdr:cNvSpPr txBox="1">
            <a:spLocks noChangeArrowheads="1"/>
          </xdr:cNvSpPr>
        </xdr:nvSpPr>
        <xdr:spPr bwMode="auto">
          <a:xfrm>
            <a:off x="4608" y="12384"/>
            <a:ext cx="4167" cy="630"/>
          </a:xfrm>
          <a:prstGeom prst="rect">
            <a:avLst/>
          </a:prstGeom>
          <a:solidFill>
            <a:srgbClr val="FFFFFF"/>
          </a:solidFill>
          <a:ln w="19050">
            <a:solidFill>
              <a:srgbClr val="000000"/>
            </a:solidFill>
            <a:miter lim="800000"/>
            <a:headEnd/>
            <a:tailEnd/>
          </a:ln>
        </xdr:spPr>
        <xdr:txBody>
          <a:bodyPr rot="0" vert="horz" wrap="square" lIns="91440" tIns="91440" rIns="91440" bIns="91440" anchor="t" anchorCtr="0" upright="1">
            <a:noAutofit/>
          </a:bodyPr>
          <a:lstStyle/>
          <a:p>
            <a:pPr marL="0" marR="0" algn="ctr">
              <a:lnSpc>
                <a:spcPts val="1200"/>
              </a:lnSpc>
              <a:spcBef>
                <a:spcPts val="0"/>
              </a:spcBef>
              <a:spcAft>
                <a:spcPts val="0"/>
              </a:spcAft>
            </a:pPr>
            <a:r>
              <a:rPr lang="en-US" sz="1000" b="1" cap="small">
                <a:effectLst/>
                <a:latin typeface="Times New Roman Bold" panose="02020803070505020304" pitchFamily="18" charset="0"/>
                <a:ea typeface="SimSun" panose="02010600030101010101" pitchFamily="2" charset="-122"/>
              </a:rPr>
              <a:t>Public</a:t>
            </a:r>
          </a:p>
          <a:p>
            <a:pPr marL="0" marR="0" algn="ctr">
              <a:lnSpc>
                <a:spcPts val="1200"/>
              </a:lnSpc>
              <a:spcBef>
                <a:spcPts val="0"/>
              </a:spcBef>
              <a:spcAft>
                <a:spcPts val="0"/>
              </a:spcAft>
            </a:pPr>
            <a:r>
              <a:rPr lang="en-US" sz="1000" b="1" cap="small">
                <a:effectLst/>
                <a:latin typeface="Times New Roman Bold" panose="02020803070505020304" pitchFamily="18" charset="0"/>
                <a:ea typeface="SimSun" panose="02010600030101010101" pitchFamily="2" charset="-122"/>
              </a:rPr>
              <a:t>Version</a:t>
            </a:r>
            <a:endParaRPr lang="en-US" sz="1200">
              <a:effectLst/>
              <a:latin typeface="Times New Roman" panose="02020603050405020304" pitchFamily="18" charset="0"/>
              <a:ea typeface="SimSun" panose="02010600030101010101" pitchFamily="2" charset="-122"/>
            </a:endParaRPr>
          </a:p>
        </xdr:txBody>
      </xdr:sp>
    </xdr:grpSp>
    <xdr:clientData/>
  </xdr:twoCellAnchor>
  <xdr:twoCellAnchor>
    <xdr:from>
      <xdr:col>4</xdr:col>
      <xdr:colOff>0</xdr:colOff>
      <xdr:row>33</xdr:row>
      <xdr:rowOff>0</xdr:rowOff>
    </xdr:from>
    <xdr:to>
      <xdr:col>6</xdr:col>
      <xdr:colOff>260562</xdr:colOff>
      <xdr:row>36</xdr:row>
      <xdr:rowOff>102870</xdr:rowOff>
    </xdr:to>
    <xdr:grpSp>
      <xdr:nvGrpSpPr>
        <xdr:cNvPr id="47" name="Group 46"/>
        <xdr:cNvGrpSpPr>
          <a:grpSpLocks/>
        </xdr:cNvGrpSpPr>
      </xdr:nvGrpSpPr>
      <xdr:grpSpPr bwMode="auto">
        <a:xfrm>
          <a:off x="6121400" y="6739467"/>
          <a:ext cx="2538095" cy="636270"/>
          <a:chOff x="4608" y="12384"/>
          <a:chExt cx="4320" cy="780"/>
        </a:xfrm>
      </xdr:grpSpPr>
      <xdr:sp macro="" textlink="">
        <xdr:nvSpPr>
          <xdr:cNvPr id="48" name="Text Box 3"/>
          <xdr:cNvSpPr txBox="1">
            <a:spLocks noChangeArrowheads="1"/>
          </xdr:cNvSpPr>
        </xdr:nvSpPr>
        <xdr:spPr bwMode="auto">
          <a:xfrm>
            <a:off x="4761" y="12534"/>
            <a:ext cx="4167" cy="630"/>
          </a:xfrm>
          <a:prstGeom prst="rect">
            <a:avLst/>
          </a:prstGeom>
          <a:solidFill>
            <a:srgbClr val="80808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91440" tIns="91440" rIns="91440" bIns="91440" anchor="t" anchorCtr="0" upright="1">
            <a:noAutofit/>
          </a:bodyPr>
          <a:lstStyle/>
          <a:p>
            <a:pPr marL="0" marR="0">
              <a:spcBef>
                <a:spcPts val="0"/>
              </a:spcBef>
              <a:spcAft>
                <a:spcPts val="0"/>
              </a:spcAft>
            </a:pPr>
            <a:r>
              <a:rPr lang="en-US" sz="1000">
                <a:effectLst/>
                <a:latin typeface="Times New Roman" panose="02020603050405020304" pitchFamily="18" charset="0"/>
                <a:ea typeface="Times New Roman" panose="02020603050405020304" pitchFamily="18" charset="0"/>
              </a:rPr>
              <a:t>Confidential per WAC 48</a:t>
            </a:r>
          </a:p>
        </xdr:txBody>
      </xdr:sp>
      <xdr:sp macro="" textlink="">
        <xdr:nvSpPr>
          <xdr:cNvPr id="49" name="Text Box 4"/>
          <xdr:cNvSpPr txBox="1">
            <a:spLocks noChangeArrowheads="1"/>
          </xdr:cNvSpPr>
        </xdr:nvSpPr>
        <xdr:spPr bwMode="auto">
          <a:xfrm>
            <a:off x="4608" y="12384"/>
            <a:ext cx="4167" cy="630"/>
          </a:xfrm>
          <a:prstGeom prst="rect">
            <a:avLst/>
          </a:prstGeom>
          <a:solidFill>
            <a:srgbClr val="FFFFFF"/>
          </a:solidFill>
          <a:ln w="19050">
            <a:solidFill>
              <a:srgbClr val="000000"/>
            </a:solidFill>
            <a:miter lim="800000"/>
            <a:headEnd/>
            <a:tailEnd/>
          </a:ln>
        </xdr:spPr>
        <xdr:txBody>
          <a:bodyPr rot="0" vert="horz" wrap="square" lIns="91440" tIns="91440" rIns="91440" bIns="91440" anchor="t" anchorCtr="0" upright="1">
            <a:noAutofit/>
          </a:bodyPr>
          <a:lstStyle/>
          <a:p>
            <a:pPr marL="0" marR="0" algn="ctr">
              <a:lnSpc>
                <a:spcPts val="1200"/>
              </a:lnSpc>
              <a:spcBef>
                <a:spcPts val="0"/>
              </a:spcBef>
              <a:spcAft>
                <a:spcPts val="0"/>
              </a:spcAft>
            </a:pPr>
            <a:r>
              <a:rPr lang="en-US" sz="1000" b="1" cap="small">
                <a:effectLst/>
                <a:latin typeface="Times New Roman Bold" panose="02020803070505020304" pitchFamily="18" charset="0"/>
                <a:ea typeface="SimSun" panose="02010600030101010101" pitchFamily="2" charset="-122"/>
              </a:rPr>
              <a:t>Public</a:t>
            </a:r>
          </a:p>
          <a:p>
            <a:pPr marL="0" marR="0" algn="ctr">
              <a:lnSpc>
                <a:spcPts val="1200"/>
              </a:lnSpc>
              <a:spcBef>
                <a:spcPts val="0"/>
              </a:spcBef>
              <a:spcAft>
                <a:spcPts val="0"/>
              </a:spcAft>
            </a:pPr>
            <a:r>
              <a:rPr lang="en-US" sz="1000" b="1" cap="small">
                <a:effectLst/>
                <a:latin typeface="Times New Roman Bold" panose="02020803070505020304" pitchFamily="18" charset="0"/>
                <a:ea typeface="SimSun" panose="02010600030101010101" pitchFamily="2" charset="-122"/>
              </a:rPr>
              <a:t>Version</a:t>
            </a:r>
            <a:endParaRPr lang="en-US" sz="1200">
              <a:effectLst/>
              <a:latin typeface="Times New Roman" panose="02020603050405020304" pitchFamily="18" charset="0"/>
              <a:ea typeface="SimSun" panose="02010600030101010101" pitchFamily="2" charset="-122"/>
            </a:endParaRP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20</xdr:row>
      <xdr:rowOff>0</xdr:rowOff>
    </xdr:from>
    <xdr:to>
      <xdr:col>9</xdr:col>
      <xdr:colOff>534035</xdr:colOff>
      <xdr:row>23</xdr:row>
      <xdr:rowOff>110490</xdr:rowOff>
    </xdr:to>
    <xdr:grpSp>
      <xdr:nvGrpSpPr>
        <xdr:cNvPr id="2" name="Group 1"/>
        <xdr:cNvGrpSpPr>
          <a:grpSpLocks/>
        </xdr:cNvGrpSpPr>
      </xdr:nvGrpSpPr>
      <xdr:grpSpPr bwMode="auto">
        <a:xfrm>
          <a:off x="7810500" y="4358640"/>
          <a:ext cx="2538095" cy="636270"/>
          <a:chOff x="4608" y="12384"/>
          <a:chExt cx="4320" cy="780"/>
        </a:xfrm>
      </xdr:grpSpPr>
      <xdr:sp macro="" textlink="">
        <xdr:nvSpPr>
          <xdr:cNvPr id="3" name="Text Box 3"/>
          <xdr:cNvSpPr txBox="1">
            <a:spLocks noChangeArrowheads="1"/>
          </xdr:cNvSpPr>
        </xdr:nvSpPr>
        <xdr:spPr bwMode="auto">
          <a:xfrm>
            <a:off x="4761" y="12534"/>
            <a:ext cx="4167" cy="630"/>
          </a:xfrm>
          <a:prstGeom prst="rect">
            <a:avLst/>
          </a:prstGeom>
          <a:solidFill>
            <a:srgbClr val="80808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91440" tIns="91440" rIns="91440" bIns="91440" anchor="t" anchorCtr="0" upright="1">
            <a:noAutofit/>
          </a:bodyPr>
          <a:lstStyle/>
          <a:p>
            <a:pPr marL="0" marR="0">
              <a:spcBef>
                <a:spcPts val="0"/>
              </a:spcBef>
              <a:spcAft>
                <a:spcPts val="0"/>
              </a:spcAft>
            </a:pPr>
            <a:r>
              <a:rPr lang="en-US" sz="1000">
                <a:effectLst/>
                <a:latin typeface="Times New Roman" panose="02020603050405020304" pitchFamily="18" charset="0"/>
                <a:ea typeface="Times New Roman" panose="02020603050405020304" pitchFamily="18" charset="0"/>
              </a:rPr>
              <a:t>Confidential per WAC 48</a:t>
            </a:r>
          </a:p>
        </xdr:txBody>
      </xdr:sp>
      <xdr:sp macro="" textlink="">
        <xdr:nvSpPr>
          <xdr:cNvPr id="4" name="Text Box 4"/>
          <xdr:cNvSpPr txBox="1">
            <a:spLocks noChangeArrowheads="1"/>
          </xdr:cNvSpPr>
        </xdr:nvSpPr>
        <xdr:spPr bwMode="auto">
          <a:xfrm>
            <a:off x="4608" y="12384"/>
            <a:ext cx="4167" cy="630"/>
          </a:xfrm>
          <a:prstGeom prst="rect">
            <a:avLst/>
          </a:prstGeom>
          <a:solidFill>
            <a:srgbClr val="FFFFFF"/>
          </a:solidFill>
          <a:ln w="19050">
            <a:solidFill>
              <a:srgbClr val="000000"/>
            </a:solidFill>
            <a:miter lim="800000"/>
            <a:headEnd/>
            <a:tailEnd/>
          </a:ln>
        </xdr:spPr>
        <xdr:txBody>
          <a:bodyPr rot="0" vert="horz" wrap="square" lIns="91440" tIns="91440" rIns="91440" bIns="91440" anchor="t" anchorCtr="0" upright="1">
            <a:noAutofit/>
          </a:bodyPr>
          <a:lstStyle/>
          <a:p>
            <a:pPr marL="0" marR="0" algn="ctr">
              <a:lnSpc>
                <a:spcPts val="1200"/>
              </a:lnSpc>
              <a:spcBef>
                <a:spcPts val="0"/>
              </a:spcBef>
              <a:spcAft>
                <a:spcPts val="0"/>
              </a:spcAft>
            </a:pPr>
            <a:r>
              <a:rPr lang="en-US" sz="1000" b="1" cap="small">
                <a:effectLst/>
                <a:latin typeface="Times New Roman Bold" panose="02020803070505020304" pitchFamily="18" charset="0"/>
                <a:ea typeface="SimSun" panose="02010600030101010101" pitchFamily="2" charset="-122"/>
              </a:rPr>
              <a:t>Public</a:t>
            </a:r>
          </a:p>
          <a:p>
            <a:pPr marL="0" marR="0" algn="ctr">
              <a:lnSpc>
                <a:spcPts val="1200"/>
              </a:lnSpc>
              <a:spcBef>
                <a:spcPts val="0"/>
              </a:spcBef>
              <a:spcAft>
                <a:spcPts val="0"/>
              </a:spcAft>
            </a:pPr>
            <a:r>
              <a:rPr lang="en-US" sz="1000" b="1" cap="small">
                <a:effectLst/>
                <a:latin typeface="Times New Roman Bold" panose="02020803070505020304" pitchFamily="18" charset="0"/>
                <a:ea typeface="SimSun" panose="02010600030101010101" pitchFamily="2" charset="-122"/>
              </a:rPr>
              <a:t>Version</a:t>
            </a:r>
            <a:endParaRPr lang="en-US" sz="1200">
              <a:effectLst/>
              <a:latin typeface="Times New Roman" panose="02020603050405020304" pitchFamily="18" charset="0"/>
              <a:ea typeface="SimSun" panose="02010600030101010101" pitchFamily="2" charset="-122"/>
            </a:endParaRPr>
          </a:p>
        </xdr:txBody>
      </xdr:sp>
    </xdr:grpSp>
    <xdr:clientData/>
  </xdr:twoCellAnchor>
  <xdr:twoCellAnchor>
    <xdr:from>
      <xdr:col>6</xdr:col>
      <xdr:colOff>0</xdr:colOff>
      <xdr:row>54</xdr:row>
      <xdr:rowOff>0</xdr:rowOff>
    </xdr:from>
    <xdr:to>
      <xdr:col>9</xdr:col>
      <xdr:colOff>534035</xdr:colOff>
      <xdr:row>57</xdr:row>
      <xdr:rowOff>110490</xdr:rowOff>
    </xdr:to>
    <xdr:grpSp>
      <xdr:nvGrpSpPr>
        <xdr:cNvPr id="11" name="Group 10"/>
        <xdr:cNvGrpSpPr>
          <a:grpSpLocks/>
        </xdr:cNvGrpSpPr>
      </xdr:nvGrpSpPr>
      <xdr:grpSpPr bwMode="auto">
        <a:xfrm>
          <a:off x="7810500" y="11018520"/>
          <a:ext cx="2538095" cy="636270"/>
          <a:chOff x="4608" y="12384"/>
          <a:chExt cx="4320" cy="780"/>
        </a:xfrm>
      </xdr:grpSpPr>
      <xdr:sp macro="" textlink="">
        <xdr:nvSpPr>
          <xdr:cNvPr id="12" name="Text Box 3"/>
          <xdr:cNvSpPr txBox="1">
            <a:spLocks noChangeArrowheads="1"/>
          </xdr:cNvSpPr>
        </xdr:nvSpPr>
        <xdr:spPr bwMode="auto">
          <a:xfrm>
            <a:off x="4761" y="12534"/>
            <a:ext cx="4167" cy="630"/>
          </a:xfrm>
          <a:prstGeom prst="rect">
            <a:avLst/>
          </a:prstGeom>
          <a:solidFill>
            <a:srgbClr val="80808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91440" tIns="91440" rIns="91440" bIns="91440" anchor="t" anchorCtr="0" upright="1">
            <a:noAutofit/>
          </a:bodyPr>
          <a:lstStyle/>
          <a:p>
            <a:pPr marL="0" marR="0">
              <a:spcBef>
                <a:spcPts val="0"/>
              </a:spcBef>
              <a:spcAft>
                <a:spcPts val="0"/>
              </a:spcAft>
            </a:pPr>
            <a:r>
              <a:rPr lang="en-US" sz="1000">
                <a:effectLst/>
                <a:latin typeface="Times New Roman" panose="02020603050405020304" pitchFamily="18" charset="0"/>
                <a:ea typeface="Times New Roman" panose="02020603050405020304" pitchFamily="18" charset="0"/>
              </a:rPr>
              <a:t>Confidential per WAC 48</a:t>
            </a:r>
          </a:p>
        </xdr:txBody>
      </xdr:sp>
      <xdr:sp macro="" textlink="">
        <xdr:nvSpPr>
          <xdr:cNvPr id="13" name="Text Box 4"/>
          <xdr:cNvSpPr txBox="1">
            <a:spLocks noChangeArrowheads="1"/>
          </xdr:cNvSpPr>
        </xdr:nvSpPr>
        <xdr:spPr bwMode="auto">
          <a:xfrm>
            <a:off x="4608" y="12384"/>
            <a:ext cx="4167" cy="630"/>
          </a:xfrm>
          <a:prstGeom prst="rect">
            <a:avLst/>
          </a:prstGeom>
          <a:solidFill>
            <a:srgbClr val="FFFFFF"/>
          </a:solidFill>
          <a:ln w="19050">
            <a:solidFill>
              <a:srgbClr val="000000"/>
            </a:solidFill>
            <a:miter lim="800000"/>
            <a:headEnd/>
            <a:tailEnd/>
          </a:ln>
        </xdr:spPr>
        <xdr:txBody>
          <a:bodyPr rot="0" vert="horz" wrap="square" lIns="91440" tIns="91440" rIns="91440" bIns="91440" anchor="t" anchorCtr="0" upright="1">
            <a:noAutofit/>
          </a:bodyPr>
          <a:lstStyle/>
          <a:p>
            <a:pPr marL="0" marR="0" algn="ctr">
              <a:lnSpc>
                <a:spcPts val="1200"/>
              </a:lnSpc>
              <a:spcBef>
                <a:spcPts val="0"/>
              </a:spcBef>
              <a:spcAft>
                <a:spcPts val="0"/>
              </a:spcAft>
            </a:pPr>
            <a:r>
              <a:rPr lang="en-US" sz="1000" b="1" cap="small">
                <a:effectLst/>
                <a:latin typeface="Times New Roman Bold" panose="02020803070505020304" pitchFamily="18" charset="0"/>
                <a:ea typeface="SimSun" panose="02010600030101010101" pitchFamily="2" charset="-122"/>
              </a:rPr>
              <a:t>Public</a:t>
            </a:r>
          </a:p>
          <a:p>
            <a:pPr marL="0" marR="0" algn="ctr">
              <a:lnSpc>
                <a:spcPts val="1200"/>
              </a:lnSpc>
              <a:spcBef>
                <a:spcPts val="0"/>
              </a:spcBef>
              <a:spcAft>
                <a:spcPts val="0"/>
              </a:spcAft>
            </a:pPr>
            <a:r>
              <a:rPr lang="en-US" sz="1000" b="1" cap="small">
                <a:effectLst/>
                <a:latin typeface="Times New Roman Bold" panose="02020803070505020304" pitchFamily="18" charset="0"/>
                <a:ea typeface="SimSun" panose="02010600030101010101" pitchFamily="2" charset="-122"/>
              </a:rPr>
              <a:t>Version</a:t>
            </a:r>
            <a:endParaRPr lang="en-US" sz="1200">
              <a:effectLst/>
              <a:latin typeface="Times New Roman" panose="02020603050405020304" pitchFamily="18" charset="0"/>
              <a:ea typeface="SimSun" panose="02010600030101010101" pitchFamily="2" charset="-122"/>
            </a:endParaRPr>
          </a:p>
        </xdr:txBody>
      </xdr:sp>
    </xdr:grpSp>
    <xdr:clientData/>
  </xdr:twoCellAnchor>
  <xdr:twoCellAnchor>
    <xdr:from>
      <xdr:col>6</xdr:col>
      <xdr:colOff>0</xdr:colOff>
      <xdr:row>96</xdr:row>
      <xdr:rowOff>0</xdr:rowOff>
    </xdr:from>
    <xdr:to>
      <xdr:col>9</xdr:col>
      <xdr:colOff>534035</xdr:colOff>
      <xdr:row>99</xdr:row>
      <xdr:rowOff>110490</xdr:rowOff>
    </xdr:to>
    <xdr:grpSp>
      <xdr:nvGrpSpPr>
        <xdr:cNvPr id="14" name="Group 13"/>
        <xdr:cNvGrpSpPr>
          <a:grpSpLocks/>
        </xdr:cNvGrpSpPr>
      </xdr:nvGrpSpPr>
      <xdr:grpSpPr bwMode="auto">
        <a:xfrm>
          <a:off x="7810500" y="19080480"/>
          <a:ext cx="2538095" cy="636270"/>
          <a:chOff x="4608" y="12384"/>
          <a:chExt cx="4320" cy="780"/>
        </a:xfrm>
      </xdr:grpSpPr>
      <xdr:sp macro="" textlink="">
        <xdr:nvSpPr>
          <xdr:cNvPr id="15" name="Text Box 3"/>
          <xdr:cNvSpPr txBox="1">
            <a:spLocks noChangeArrowheads="1"/>
          </xdr:cNvSpPr>
        </xdr:nvSpPr>
        <xdr:spPr bwMode="auto">
          <a:xfrm>
            <a:off x="4761" y="12534"/>
            <a:ext cx="4167" cy="630"/>
          </a:xfrm>
          <a:prstGeom prst="rect">
            <a:avLst/>
          </a:prstGeom>
          <a:solidFill>
            <a:srgbClr val="80808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91440" tIns="91440" rIns="91440" bIns="91440" anchor="t" anchorCtr="0" upright="1">
            <a:noAutofit/>
          </a:bodyPr>
          <a:lstStyle/>
          <a:p>
            <a:pPr marL="0" marR="0">
              <a:spcBef>
                <a:spcPts val="0"/>
              </a:spcBef>
              <a:spcAft>
                <a:spcPts val="0"/>
              </a:spcAft>
            </a:pPr>
            <a:r>
              <a:rPr lang="en-US" sz="1000">
                <a:effectLst/>
                <a:latin typeface="Times New Roman" panose="02020603050405020304" pitchFamily="18" charset="0"/>
                <a:ea typeface="Times New Roman" panose="02020603050405020304" pitchFamily="18" charset="0"/>
              </a:rPr>
              <a:t>Confidential per WAC 48</a:t>
            </a:r>
          </a:p>
        </xdr:txBody>
      </xdr:sp>
      <xdr:sp macro="" textlink="">
        <xdr:nvSpPr>
          <xdr:cNvPr id="16" name="Text Box 4"/>
          <xdr:cNvSpPr txBox="1">
            <a:spLocks noChangeArrowheads="1"/>
          </xdr:cNvSpPr>
        </xdr:nvSpPr>
        <xdr:spPr bwMode="auto">
          <a:xfrm>
            <a:off x="4608" y="12384"/>
            <a:ext cx="4167" cy="630"/>
          </a:xfrm>
          <a:prstGeom prst="rect">
            <a:avLst/>
          </a:prstGeom>
          <a:solidFill>
            <a:srgbClr val="FFFFFF"/>
          </a:solidFill>
          <a:ln w="19050">
            <a:solidFill>
              <a:srgbClr val="000000"/>
            </a:solidFill>
            <a:miter lim="800000"/>
            <a:headEnd/>
            <a:tailEnd/>
          </a:ln>
        </xdr:spPr>
        <xdr:txBody>
          <a:bodyPr rot="0" vert="horz" wrap="square" lIns="91440" tIns="91440" rIns="91440" bIns="91440" anchor="t" anchorCtr="0" upright="1">
            <a:noAutofit/>
          </a:bodyPr>
          <a:lstStyle/>
          <a:p>
            <a:pPr marL="0" marR="0" algn="ctr">
              <a:lnSpc>
                <a:spcPts val="1200"/>
              </a:lnSpc>
              <a:spcBef>
                <a:spcPts val="0"/>
              </a:spcBef>
              <a:spcAft>
                <a:spcPts val="0"/>
              </a:spcAft>
            </a:pPr>
            <a:r>
              <a:rPr lang="en-US" sz="1000" b="1" cap="small">
                <a:effectLst/>
                <a:latin typeface="Times New Roman Bold" panose="02020803070505020304" pitchFamily="18" charset="0"/>
                <a:ea typeface="SimSun" panose="02010600030101010101" pitchFamily="2" charset="-122"/>
              </a:rPr>
              <a:t>Public</a:t>
            </a:r>
          </a:p>
          <a:p>
            <a:pPr marL="0" marR="0" algn="ctr">
              <a:lnSpc>
                <a:spcPts val="1200"/>
              </a:lnSpc>
              <a:spcBef>
                <a:spcPts val="0"/>
              </a:spcBef>
              <a:spcAft>
                <a:spcPts val="0"/>
              </a:spcAft>
            </a:pPr>
            <a:r>
              <a:rPr lang="en-US" sz="1000" b="1" cap="small">
                <a:effectLst/>
                <a:latin typeface="Times New Roman Bold" panose="02020803070505020304" pitchFamily="18" charset="0"/>
                <a:ea typeface="SimSun" panose="02010600030101010101" pitchFamily="2" charset="-122"/>
              </a:rPr>
              <a:t>Version</a:t>
            </a:r>
            <a:endParaRPr lang="en-US" sz="1200">
              <a:effectLst/>
              <a:latin typeface="Times New Roman" panose="02020603050405020304" pitchFamily="18" charset="0"/>
              <a:ea typeface="SimSun" panose="02010600030101010101" pitchFamily="2" charset="-122"/>
            </a:endParaRP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51</xdr:row>
      <xdr:rowOff>129540</xdr:rowOff>
    </xdr:from>
    <xdr:to>
      <xdr:col>2</xdr:col>
      <xdr:colOff>2538095</xdr:colOff>
      <xdr:row>55</xdr:row>
      <xdr:rowOff>95250</xdr:rowOff>
    </xdr:to>
    <xdr:grpSp>
      <xdr:nvGrpSpPr>
        <xdr:cNvPr id="5" name="Group 4"/>
        <xdr:cNvGrpSpPr>
          <a:grpSpLocks/>
        </xdr:cNvGrpSpPr>
      </xdr:nvGrpSpPr>
      <xdr:grpSpPr bwMode="auto">
        <a:xfrm>
          <a:off x="1219200" y="9182100"/>
          <a:ext cx="2538095" cy="636270"/>
          <a:chOff x="4608" y="12384"/>
          <a:chExt cx="4320" cy="780"/>
        </a:xfrm>
      </xdr:grpSpPr>
      <xdr:sp macro="" textlink="">
        <xdr:nvSpPr>
          <xdr:cNvPr id="6" name="Text Box 3"/>
          <xdr:cNvSpPr txBox="1">
            <a:spLocks noChangeArrowheads="1"/>
          </xdr:cNvSpPr>
        </xdr:nvSpPr>
        <xdr:spPr bwMode="auto">
          <a:xfrm>
            <a:off x="4761" y="12534"/>
            <a:ext cx="4167" cy="630"/>
          </a:xfrm>
          <a:prstGeom prst="rect">
            <a:avLst/>
          </a:prstGeom>
          <a:solidFill>
            <a:srgbClr val="80808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91440" tIns="91440" rIns="91440" bIns="91440" anchor="t" anchorCtr="0" upright="1">
            <a:noAutofit/>
          </a:bodyPr>
          <a:lstStyle/>
          <a:p>
            <a:pPr marL="0" marR="0">
              <a:spcBef>
                <a:spcPts val="0"/>
              </a:spcBef>
              <a:spcAft>
                <a:spcPts val="0"/>
              </a:spcAft>
            </a:pPr>
            <a:r>
              <a:rPr lang="en-US" sz="1000">
                <a:effectLst/>
                <a:latin typeface="Times New Roman" panose="02020603050405020304" pitchFamily="18" charset="0"/>
                <a:ea typeface="Times New Roman" panose="02020603050405020304" pitchFamily="18" charset="0"/>
              </a:rPr>
              <a:t>Confidential per WAC 48</a:t>
            </a:r>
          </a:p>
        </xdr:txBody>
      </xdr:sp>
      <xdr:sp macro="" textlink="">
        <xdr:nvSpPr>
          <xdr:cNvPr id="7" name="Text Box 4"/>
          <xdr:cNvSpPr txBox="1">
            <a:spLocks noChangeArrowheads="1"/>
          </xdr:cNvSpPr>
        </xdr:nvSpPr>
        <xdr:spPr bwMode="auto">
          <a:xfrm>
            <a:off x="4608" y="12384"/>
            <a:ext cx="4167" cy="630"/>
          </a:xfrm>
          <a:prstGeom prst="rect">
            <a:avLst/>
          </a:prstGeom>
          <a:solidFill>
            <a:srgbClr val="FFFFFF"/>
          </a:solidFill>
          <a:ln w="19050">
            <a:solidFill>
              <a:srgbClr val="000000"/>
            </a:solidFill>
            <a:miter lim="800000"/>
            <a:headEnd/>
            <a:tailEnd/>
          </a:ln>
        </xdr:spPr>
        <xdr:txBody>
          <a:bodyPr rot="0" vert="horz" wrap="square" lIns="91440" tIns="91440" rIns="91440" bIns="91440" anchor="t" anchorCtr="0" upright="1">
            <a:noAutofit/>
          </a:bodyPr>
          <a:lstStyle/>
          <a:p>
            <a:pPr marL="0" marR="0" algn="ctr">
              <a:lnSpc>
                <a:spcPts val="1200"/>
              </a:lnSpc>
              <a:spcBef>
                <a:spcPts val="0"/>
              </a:spcBef>
              <a:spcAft>
                <a:spcPts val="0"/>
              </a:spcAft>
            </a:pPr>
            <a:r>
              <a:rPr lang="en-US" sz="1000" b="1" cap="small">
                <a:effectLst/>
                <a:latin typeface="Times New Roman Bold" panose="02020803070505020304" pitchFamily="18" charset="0"/>
                <a:ea typeface="SimSun" panose="02010600030101010101" pitchFamily="2" charset="-122"/>
              </a:rPr>
              <a:t>Public</a:t>
            </a:r>
          </a:p>
          <a:p>
            <a:pPr marL="0" marR="0" algn="ctr">
              <a:lnSpc>
                <a:spcPts val="1200"/>
              </a:lnSpc>
              <a:spcBef>
                <a:spcPts val="0"/>
              </a:spcBef>
              <a:spcAft>
                <a:spcPts val="0"/>
              </a:spcAft>
            </a:pPr>
            <a:r>
              <a:rPr lang="en-US" sz="1000" b="1" cap="small">
                <a:effectLst/>
                <a:latin typeface="Times New Roman Bold" panose="02020803070505020304" pitchFamily="18" charset="0"/>
                <a:ea typeface="SimSun" panose="02010600030101010101" pitchFamily="2" charset="-122"/>
              </a:rPr>
              <a:t>Version</a:t>
            </a:r>
            <a:endParaRPr lang="en-US" sz="1200">
              <a:effectLst/>
              <a:latin typeface="Times New Roman" panose="02020603050405020304" pitchFamily="18" charset="0"/>
              <a:ea typeface="SimSun" panose="02010600030101010101" pitchFamily="2" charset="-122"/>
            </a:endParaRPr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39</xdr:row>
      <xdr:rowOff>0</xdr:rowOff>
    </xdr:from>
    <xdr:to>
      <xdr:col>5</xdr:col>
      <xdr:colOff>2538095</xdr:colOff>
      <xdr:row>42</xdr:row>
      <xdr:rowOff>133350</xdr:rowOff>
    </xdr:to>
    <xdr:grpSp>
      <xdr:nvGrpSpPr>
        <xdr:cNvPr id="11" name="Group 10"/>
        <xdr:cNvGrpSpPr>
          <a:grpSpLocks/>
        </xdr:cNvGrpSpPr>
      </xdr:nvGrpSpPr>
      <xdr:grpSpPr bwMode="auto">
        <a:xfrm>
          <a:off x="3558540" y="8389620"/>
          <a:ext cx="2538095" cy="636270"/>
          <a:chOff x="4608" y="12384"/>
          <a:chExt cx="4320" cy="780"/>
        </a:xfrm>
      </xdr:grpSpPr>
      <xdr:sp macro="" textlink="">
        <xdr:nvSpPr>
          <xdr:cNvPr id="12" name="Text Box 3"/>
          <xdr:cNvSpPr txBox="1">
            <a:spLocks noChangeArrowheads="1"/>
          </xdr:cNvSpPr>
        </xdr:nvSpPr>
        <xdr:spPr bwMode="auto">
          <a:xfrm>
            <a:off x="4761" y="12534"/>
            <a:ext cx="4167" cy="630"/>
          </a:xfrm>
          <a:prstGeom prst="rect">
            <a:avLst/>
          </a:prstGeom>
          <a:solidFill>
            <a:srgbClr val="80808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91440" tIns="91440" rIns="91440" bIns="91440" anchor="t" anchorCtr="0" upright="1">
            <a:noAutofit/>
          </a:bodyPr>
          <a:lstStyle/>
          <a:p>
            <a:pPr marL="0" marR="0">
              <a:spcBef>
                <a:spcPts val="0"/>
              </a:spcBef>
              <a:spcAft>
                <a:spcPts val="0"/>
              </a:spcAft>
            </a:pPr>
            <a:r>
              <a:rPr lang="en-US" sz="1000">
                <a:effectLst/>
                <a:latin typeface="Times New Roman" panose="02020603050405020304" pitchFamily="18" charset="0"/>
                <a:ea typeface="Times New Roman" panose="02020603050405020304" pitchFamily="18" charset="0"/>
              </a:rPr>
              <a:t>Confidential per WAC 48</a:t>
            </a:r>
          </a:p>
        </xdr:txBody>
      </xdr:sp>
      <xdr:sp macro="" textlink="">
        <xdr:nvSpPr>
          <xdr:cNvPr id="13" name="Text Box 4"/>
          <xdr:cNvSpPr txBox="1">
            <a:spLocks noChangeArrowheads="1"/>
          </xdr:cNvSpPr>
        </xdr:nvSpPr>
        <xdr:spPr bwMode="auto">
          <a:xfrm>
            <a:off x="4608" y="12384"/>
            <a:ext cx="4167" cy="630"/>
          </a:xfrm>
          <a:prstGeom prst="rect">
            <a:avLst/>
          </a:prstGeom>
          <a:solidFill>
            <a:srgbClr val="FFFFFF"/>
          </a:solidFill>
          <a:ln w="19050">
            <a:solidFill>
              <a:srgbClr val="000000"/>
            </a:solidFill>
            <a:miter lim="800000"/>
            <a:headEnd/>
            <a:tailEnd/>
          </a:ln>
        </xdr:spPr>
        <xdr:txBody>
          <a:bodyPr rot="0" vert="horz" wrap="square" lIns="91440" tIns="91440" rIns="91440" bIns="91440" anchor="t" anchorCtr="0" upright="1">
            <a:noAutofit/>
          </a:bodyPr>
          <a:lstStyle/>
          <a:p>
            <a:pPr marL="0" marR="0" algn="ctr">
              <a:lnSpc>
                <a:spcPts val="1200"/>
              </a:lnSpc>
              <a:spcBef>
                <a:spcPts val="0"/>
              </a:spcBef>
              <a:spcAft>
                <a:spcPts val="0"/>
              </a:spcAft>
            </a:pPr>
            <a:r>
              <a:rPr lang="en-US" sz="1000" b="1" cap="small">
                <a:effectLst/>
                <a:latin typeface="Times New Roman Bold" panose="02020803070505020304" pitchFamily="18" charset="0"/>
                <a:ea typeface="SimSun" panose="02010600030101010101" pitchFamily="2" charset="-122"/>
              </a:rPr>
              <a:t>Public</a:t>
            </a:r>
          </a:p>
          <a:p>
            <a:pPr marL="0" marR="0" algn="ctr">
              <a:lnSpc>
                <a:spcPts val="1200"/>
              </a:lnSpc>
              <a:spcBef>
                <a:spcPts val="0"/>
              </a:spcBef>
              <a:spcAft>
                <a:spcPts val="0"/>
              </a:spcAft>
            </a:pPr>
            <a:r>
              <a:rPr lang="en-US" sz="1000" b="1" cap="small">
                <a:effectLst/>
                <a:latin typeface="Times New Roman Bold" panose="02020803070505020304" pitchFamily="18" charset="0"/>
                <a:ea typeface="SimSun" panose="02010600030101010101" pitchFamily="2" charset="-122"/>
              </a:rPr>
              <a:t>Version</a:t>
            </a:r>
            <a:endParaRPr lang="en-US" sz="1200">
              <a:effectLst/>
              <a:latin typeface="Times New Roman" panose="02020603050405020304" pitchFamily="18" charset="0"/>
              <a:ea typeface="SimSun" panose="02010600030101010101" pitchFamily="2" charset="-122"/>
            </a:endParaRPr>
          </a:p>
        </xdr:txBody>
      </xdr:sp>
    </xdr:grpSp>
    <xdr:clientData/>
  </xdr:twoCellAnchor>
  <xdr:twoCellAnchor>
    <xdr:from>
      <xdr:col>5</xdr:col>
      <xdr:colOff>0</xdr:colOff>
      <xdr:row>26</xdr:row>
      <xdr:rowOff>0</xdr:rowOff>
    </xdr:from>
    <xdr:to>
      <xdr:col>5</xdr:col>
      <xdr:colOff>2538095</xdr:colOff>
      <xdr:row>29</xdr:row>
      <xdr:rowOff>133350</xdr:rowOff>
    </xdr:to>
    <xdr:grpSp>
      <xdr:nvGrpSpPr>
        <xdr:cNvPr id="14" name="Group 13"/>
        <xdr:cNvGrpSpPr>
          <a:grpSpLocks/>
        </xdr:cNvGrpSpPr>
      </xdr:nvGrpSpPr>
      <xdr:grpSpPr bwMode="auto">
        <a:xfrm>
          <a:off x="3558540" y="4549140"/>
          <a:ext cx="2538095" cy="636270"/>
          <a:chOff x="4608" y="12384"/>
          <a:chExt cx="4320" cy="780"/>
        </a:xfrm>
      </xdr:grpSpPr>
      <xdr:sp macro="" textlink="">
        <xdr:nvSpPr>
          <xdr:cNvPr id="15" name="Text Box 3"/>
          <xdr:cNvSpPr txBox="1">
            <a:spLocks noChangeArrowheads="1"/>
          </xdr:cNvSpPr>
        </xdr:nvSpPr>
        <xdr:spPr bwMode="auto">
          <a:xfrm>
            <a:off x="4761" y="12534"/>
            <a:ext cx="4167" cy="630"/>
          </a:xfrm>
          <a:prstGeom prst="rect">
            <a:avLst/>
          </a:prstGeom>
          <a:solidFill>
            <a:srgbClr val="80808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91440" tIns="91440" rIns="91440" bIns="91440" anchor="t" anchorCtr="0" upright="1">
            <a:noAutofit/>
          </a:bodyPr>
          <a:lstStyle/>
          <a:p>
            <a:pPr marL="0" marR="0">
              <a:spcBef>
                <a:spcPts val="0"/>
              </a:spcBef>
              <a:spcAft>
                <a:spcPts val="0"/>
              </a:spcAft>
            </a:pPr>
            <a:r>
              <a:rPr lang="en-US" sz="1000">
                <a:effectLst/>
                <a:latin typeface="Times New Roman" panose="02020603050405020304" pitchFamily="18" charset="0"/>
                <a:ea typeface="Times New Roman" panose="02020603050405020304" pitchFamily="18" charset="0"/>
              </a:rPr>
              <a:t>Confidential per WAC 48</a:t>
            </a:r>
          </a:p>
        </xdr:txBody>
      </xdr:sp>
      <xdr:sp macro="" textlink="">
        <xdr:nvSpPr>
          <xdr:cNvPr id="16" name="Text Box 4"/>
          <xdr:cNvSpPr txBox="1">
            <a:spLocks noChangeArrowheads="1"/>
          </xdr:cNvSpPr>
        </xdr:nvSpPr>
        <xdr:spPr bwMode="auto">
          <a:xfrm>
            <a:off x="4608" y="12384"/>
            <a:ext cx="4167" cy="630"/>
          </a:xfrm>
          <a:prstGeom prst="rect">
            <a:avLst/>
          </a:prstGeom>
          <a:solidFill>
            <a:srgbClr val="FFFFFF"/>
          </a:solidFill>
          <a:ln w="19050">
            <a:solidFill>
              <a:srgbClr val="000000"/>
            </a:solidFill>
            <a:miter lim="800000"/>
            <a:headEnd/>
            <a:tailEnd/>
          </a:ln>
        </xdr:spPr>
        <xdr:txBody>
          <a:bodyPr rot="0" vert="horz" wrap="square" lIns="91440" tIns="91440" rIns="91440" bIns="91440" anchor="t" anchorCtr="0" upright="1">
            <a:noAutofit/>
          </a:bodyPr>
          <a:lstStyle/>
          <a:p>
            <a:pPr marL="0" marR="0" algn="ctr">
              <a:lnSpc>
                <a:spcPts val="1200"/>
              </a:lnSpc>
              <a:spcBef>
                <a:spcPts val="0"/>
              </a:spcBef>
              <a:spcAft>
                <a:spcPts val="0"/>
              </a:spcAft>
            </a:pPr>
            <a:r>
              <a:rPr lang="en-US" sz="1000" b="1" cap="small">
                <a:effectLst/>
                <a:latin typeface="Times New Roman Bold" panose="02020803070505020304" pitchFamily="18" charset="0"/>
                <a:ea typeface="SimSun" panose="02010600030101010101" pitchFamily="2" charset="-122"/>
              </a:rPr>
              <a:t>Public</a:t>
            </a:r>
          </a:p>
          <a:p>
            <a:pPr marL="0" marR="0" algn="ctr">
              <a:lnSpc>
                <a:spcPts val="1200"/>
              </a:lnSpc>
              <a:spcBef>
                <a:spcPts val="0"/>
              </a:spcBef>
              <a:spcAft>
                <a:spcPts val="0"/>
              </a:spcAft>
            </a:pPr>
            <a:r>
              <a:rPr lang="en-US" sz="1000" b="1" cap="small">
                <a:effectLst/>
                <a:latin typeface="Times New Roman Bold" panose="02020803070505020304" pitchFamily="18" charset="0"/>
                <a:ea typeface="SimSun" panose="02010600030101010101" pitchFamily="2" charset="-122"/>
              </a:rPr>
              <a:t>Version</a:t>
            </a:r>
            <a:endParaRPr lang="en-US" sz="1200">
              <a:effectLst/>
              <a:latin typeface="Times New Roman" panose="02020603050405020304" pitchFamily="18" charset="0"/>
              <a:ea typeface="SimSun" panose="02010600030101010101" pitchFamily="2" charset="-122"/>
            </a:endParaRPr>
          </a:p>
        </xdr:txBody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30</xdr:row>
      <xdr:rowOff>0</xdr:rowOff>
    </xdr:from>
    <xdr:to>
      <xdr:col>4</xdr:col>
      <xdr:colOff>2538095</xdr:colOff>
      <xdr:row>33</xdr:row>
      <xdr:rowOff>41910</xdr:rowOff>
    </xdr:to>
    <xdr:grpSp>
      <xdr:nvGrpSpPr>
        <xdr:cNvPr id="8" name="Group 7"/>
        <xdr:cNvGrpSpPr>
          <a:grpSpLocks/>
        </xdr:cNvGrpSpPr>
      </xdr:nvGrpSpPr>
      <xdr:grpSpPr bwMode="auto">
        <a:xfrm>
          <a:off x="2872740" y="7094220"/>
          <a:ext cx="2538095" cy="636270"/>
          <a:chOff x="4608" y="12384"/>
          <a:chExt cx="4320" cy="780"/>
        </a:xfrm>
      </xdr:grpSpPr>
      <xdr:sp macro="" textlink="">
        <xdr:nvSpPr>
          <xdr:cNvPr id="9" name="Text Box 3"/>
          <xdr:cNvSpPr txBox="1">
            <a:spLocks noChangeArrowheads="1"/>
          </xdr:cNvSpPr>
        </xdr:nvSpPr>
        <xdr:spPr bwMode="auto">
          <a:xfrm>
            <a:off x="4761" y="12534"/>
            <a:ext cx="4167" cy="630"/>
          </a:xfrm>
          <a:prstGeom prst="rect">
            <a:avLst/>
          </a:prstGeom>
          <a:solidFill>
            <a:srgbClr val="80808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91440" tIns="91440" rIns="91440" bIns="91440" anchor="t" anchorCtr="0" upright="1">
            <a:noAutofit/>
          </a:bodyPr>
          <a:lstStyle/>
          <a:p>
            <a:pPr marL="0" marR="0">
              <a:spcBef>
                <a:spcPts val="0"/>
              </a:spcBef>
              <a:spcAft>
                <a:spcPts val="0"/>
              </a:spcAft>
            </a:pPr>
            <a:r>
              <a:rPr lang="en-US" sz="1000">
                <a:effectLst/>
                <a:latin typeface="Times New Roman" panose="02020603050405020304" pitchFamily="18" charset="0"/>
                <a:ea typeface="Times New Roman" panose="02020603050405020304" pitchFamily="18" charset="0"/>
              </a:rPr>
              <a:t>Confidential per WAC 48</a:t>
            </a:r>
          </a:p>
        </xdr:txBody>
      </xdr:sp>
      <xdr:sp macro="" textlink="">
        <xdr:nvSpPr>
          <xdr:cNvPr id="10" name="Text Box 4"/>
          <xdr:cNvSpPr txBox="1">
            <a:spLocks noChangeArrowheads="1"/>
          </xdr:cNvSpPr>
        </xdr:nvSpPr>
        <xdr:spPr bwMode="auto">
          <a:xfrm>
            <a:off x="4608" y="12384"/>
            <a:ext cx="4167" cy="630"/>
          </a:xfrm>
          <a:prstGeom prst="rect">
            <a:avLst/>
          </a:prstGeom>
          <a:solidFill>
            <a:srgbClr val="FFFFFF"/>
          </a:solidFill>
          <a:ln w="19050">
            <a:solidFill>
              <a:srgbClr val="000000"/>
            </a:solidFill>
            <a:miter lim="800000"/>
            <a:headEnd/>
            <a:tailEnd/>
          </a:ln>
        </xdr:spPr>
        <xdr:txBody>
          <a:bodyPr rot="0" vert="horz" wrap="square" lIns="91440" tIns="91440" rIns="91440" bIns="91440" anchor="t" anchorCtr="0" upright="1">
            <a:noAutofit/>
          </a:bodyPr>
          <a:lstStyle/>
          <a:p>
            <a:pPr marL="0" marR="0" algn="ctr">
              <a:lnSpc>
                <a:spcPts val="1200"/>
              </a:lnSpc>
              <a:spcBef>
                <a:spcPts val="0"/>
              </a:spcBef>
              <a:spcAft>
                <a:spcPts val="0"/>
              </a:spcAft>
            </a:pPr>
            <a:r>
              <a:rPr lang="en-US" sz="1000" b="1" cap="small">
                <a:effectLst/>
                <a:latin typeface="Times New Roman Bold" panose="02020803070505020304" pitchFamily="18" charset="0"/>
                <a:ea typeface="SimSun" panose="02010600030101010101" pitchFamily="2" charset="-122"/>
              </a:rPr>
              <a:t>Public</a:t>
            </a:r>
          </a:p>
          <a:p>
            <a:pPr marL="0" marR="0" algn="ctr">
              <a:lnSpc>
                <a:spcPts val="1200"/>
              </a:lnSpc>
              <a:spcBef>
                <a:spcPts val="0"/>
              </a:spcBef>
              <a:spcAft>
                <a:spcPts val="0"/>
              </a:spcAft>
            </a:pPr>
            <a:r>
              <a:rPr lang="en-US" sz="1000" b="1" cap="small">
                <a:effectLst/>
                <a:latin typeface="Times New Roman Bold" panose="02020803070505020304" pitchFamily="18" charset="0"/>
                <a:ea typeface="SimSun" panose="02010600030101010101" pitchFamily="2" charset="-122"/>
              </a:rPr>
              <a:t>Version</a:t>
            </a:r>
            <a:endParaRPr lang="en-US" sz="1200">
              <a:effectLst/>
              <a:latin typeface="Times New Roman" panose="02020603050405020304" pitchFamily="18" charset="0"/>
              <a:ea typeface="SimSun" panose="02010600030101010101" pitchFamily="2" charset="-122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"/>
  <sheetViews>
    <sheetView tabSelected="1" workbookViewId="0">
      <selection activeCell="D97" sqref="D97"/>
    </sheetView>
  </sheetViews>
  <sheetFormatPr defaultRowHeight="14.4" x14ac:dyDescent="0.3"/>
  <cols>
    <col min="1" max="16384" width="8.88671875" style="179"/>
  </cols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70"/>
  <sheetViews>
    <sheetView topLeftCell="A19" workbookViewId="0">
      <selection activeCell="D53" sqref="D53"/>
    </sheetView>
  </sheetViews>
  <sheetFormatPr defaultRowHeight="18.600000000000001" customHeight="1" x14ac:dyDescent="0.25"/>
  <cols>
    <col min="1" max="1" width="8.88671875" style="63"/>
    <col min="2" max="2" width="47.88671875" style="63" customWidth="1"/>
    <col min="3" max="5" width="8.88671875" style="63"/>
    <col min="6" max="6" width="10.5546875" style="63" customWidth="1"/>
    <col min="7" max="8" width="8.88671875" style="63"/>
    <col min="9" max="9" width="12.88671875" style="63" customWidth="1"/>
    <col min="10" max="10" width="10.6640625" style="63" customWidth="1"/>
    <col min="11" max="16384" width="8.88671875" style="63"/>
  </cols>
  <sheetData>
    <row r="2" spans="2:8" ht="18.600000000000001" customHeight="1" x14ac:dyDescent="0.25">
      <c r="B2" s="63" t="s">
        <v>329</v>
      </c>
    </row>
    <row r="3" spans="2:8" ht="18.600000000000001" customHeight="1" thickBot="1" x14ac:dyDescent="0.3"/>
    <row r="4" spans="2:8" ht="18.600000000000001" customHeight="1" x14ac:dyDescent="0.25">
      <c r="B4" s="111" t="s">
        <v>369</v>
      </c>
      <c r="C4" s="112">
        <v>2022</v>
      </c>
      <c r="D4" s="112">
        <v>2023</v>
      </c>
      <c r="E4" s="112">
        <v>2024</v>
      </c>
      <c r="F4" s="112">
        <v>2025</v>
      </c>
      <c r="G4" s="112">
        <v>2026</v>
      </c>
      <c r="H4" s="113">
        <v>2027</v>
      </c>
    </row>
    <row r="5" spans="2:8" ht="18.600000000000001" customHeight="1" x14ac:dyDescent="0.25">
      <c r="B5" s="114" t="s">
        <v>370</v>
      </c>
      <c r="C5" s="115">
        <v>-230</v>
      </c>
      <c r="D5" s="115">
        <v>-350</v>
      </c>
      <c r="E5" s="115">
        <v>-306</v>
      </c>
      <c r="F5" s="115">
        <v>-257</v>
      </c>
      <c r="G5" s="115">
        <v>369</v>
      </c>
      <c r="H5" s="116">
        <v>527</v>
      </c>
    </row>
    <row r="6" spans="2:8" ht="18.600000000000001" customHeight="1" x14ac:dyDescent="0.25">
      <c r="B6" s="117" t="s">
        <v>371</v>
      </c>
      <c r="C6" s="118"/>
      <c r="D6" s="118">
        <v>185</v>
      </c>
      <c r="E6" s="118">
        <v>372</v>
      </c>
      <c r="F6" s="118">
        <v>574</v>
      </c>
      <c r="G6" s="118">
        <v>776</v>
      </c>
      <c r="H6" s="119">
        <v>979</v>
      </c>
    </row>
    <row r="7" spans="2:8" ht="18.600000000000001" customHeight="1" x14ac:dyDescent="0.25">
      <c r="B7" s="114" t="s">
        <v>372</v>
      </c>
      <c r="C7" s="115">
        <v>-230</v>
      </c>
      <c r="D7" s="115">
        <v>-165</v>
      </c>
      <c r="E7" s="115">
        <v>66</v>
      </c>
      <c r="F7" s="115">
        <v>317</v>
      </c>
      <c r="G7" s="120">
        <v>1145</v>
      </c>
      <c r="H7" s="121">
        <v>1506</v>
      </c>
    </row>
    <row r="8" spans="2:8" ht="18.600000000000001" customHeight="1" x14ac:dyDescent="0.25">
      <c r="B8" s="117" t="s">
        <v>373</v>
      </c>
      <c r="C8" s="118">
        <v>-101</v>
      </c>
      <c r="D8" s="118">
        <v>-106</v>
      </c>
      <c r="E8" s="118">
        <v>-71</v>
      </c>
      <c r="F8" s="118">
        <v>-71</v>
      </c>
      <c r="G8" s="118">
        <v>-71</v>
      </c>
      <c r="H8" s="119"/>
    </row>
    <row r="9" spans="2:8" ht="18.600000000000001" customHeight="1" x14ac:dyDescent="0.25">
      <c r="B9" s="114" t="s">
        <v>374</v>
      </c>
      <c r="C9" s="115">
        <v>-331</v>
      </c>
      <c r="D9" s="115">
        <v>-271</v>
      </c>
      <c r="E9" s="115">
        <v>-5</v>
      </c>
      <c r="F9" s="115">
        <v>246</v>
      </c>
      <c r="G9" s="120">
        <v>1074</v>
      </c>
      <c r="H9" s="121">
        <v>1506</v>
      </c>
    </row>
    <row r="10" spans="2:8" ht="18.600000000000001" customHeight="1" thickBot="1" x14ac:dyDescent="0.3">
      <c r="B10" s="122" t="s">
        <v>375</v>
      </c>
      <c r="C10" s="123"/>
      <c r="D10" s="123">
        <v>300</v>
      </c>
      <c r="E10" s="123">
        <v>300</v>
      </c>
      <c r="F10" s="123">
        <v>300</v>
      </c>
      <c r="G10" s="123">
        <v>300</v>
      </c>
      <c r="H10" s="124">
        <v>306</v>
      </c>
    </row>
    <row r="13" spans="2:8" ht="18.600000000000001" customHeight="1" x14ac:dyDescent="0.25">
      <c r="B13" s="63" t="s">
        <v>330</v>
      </c>
    </row>
    <row r="14" spans="2:8" ht="18.600000000000001" customHeight="1" thickBot="1" x14ac:dyDescent="0.3"/>
    <row r="15" spans="2:8" ht="18.600000000000001" customHeight="1" x14ac:dyDescent="0.25">
      <c r="B15" s="111" t="s">
        <v>376</v>
      </c>
      <c r="C15" s="112">
        <v>2022</v>
      </c>
      <c r="D15" s="112">
        <v>2023</v>
      </c>
      <c r="E15" s="112">
        <v>2024</v>
      </c>
      <c r="F15" s="112">
        <v>2025</v>
      </c>
      <c r="G15" s="113">
        <v>2026</v>
      </c>
    </row>
    <row r="16" spans="2:8" ht="18.600000000000001" customHeight="1" x14ac:dyDescent="0.25">
      <c r="B16" s="114" t="s">
        <v>377</v>
      </c>
      <c r="C16" s="120">
        <v>7398</v>
      </c>
      <c r="D16" s="120">
        <v>9045</v>
      </c>
      <c r="E16" s="120">
        <v>9087</v>
      </c>
      <c r="F16" s="120">
        <v>8963</v>
      </c>
      <c r="G16" s="121">
        <v>9016</v>
      </c>
    </row>
    <row r="17" spans="2:7" ht="18.600000000000001" customHeight="1" x14ac:dyDescent="0.25">
      <c r="B17" s="117" t="s">
        <v>378</v>
      </c>
      <c r="C17" s="125">
        <v>7398</v>
      </c>
      <c r="D17" s="125">
        <v>8345</v>
      </c>
      <c r="E17" s="125">
        <v>9297</v>
      </c>
      <c r="F17" s="125">
        <v>10059</v>
      </c>
      <c r="G17" s="126">
        <v>10958</v>
      </c>
    </row>
    <row r="18" spans="2:7" ht="18.600000000000001" customHeight="1" x14ac:dyDescent="0.25">
      <c r="B18" s="114" t="s">
        <v>379</v>
      </c>
      <c r="C18" s="115">
        <v>0</v>
      </c>
      <c r="D18" s="115">
        <v>-699</v>
      </c>
      <c r="E18" s="115">
        <v>210</v>
      </c>
      <c r="F18" s="120">
        <v>1096</v>
      </c>
      <c r="G18" s="121">
        <v>1942</v>
      </c>
    </row>
    <row r="19" spans="2:7" ht="18.600000000000001" customHeight="1" x14ac:dyDescent="0.25">
      <c r="B19" s="117" t="s">
        <v>380</v>
      </c>
      <c r="C19" s="118">
        <v>-499</v>
      </c>
      <c r="D19" s="118">
        <v>-499</v>
      </c>
      <c r="E19" s="118">
        <v>-442</v>
      </c>
      <c r="F19" s="118">
        <v>-275</v>
      </c>
      <c r="G19" s="119">
        <v>-273</v>
      </c>
    </row>
    <row r="20" spans="2:7" ht="18.600000000000001" customHeight="1" x14ac:dyDescent="0.25">
      <c r="B20" s="114" t="s">
        <v>381</v>
      </c>
      <c r="C20" s="115">
        <v>-499</v>
      </c>
      <c r="D20" s="120">
        <v>-1198</v>
      </c>
      <c r="E20" s="115">
        <v>-232</v>
      </c>
      <c r="F20" s="115">
        <v>821</v>
      </c>
      <c r="G20" s="121">
        <v>1669</v>
      </c>
    </row>
    <row r="21" spans="2:7" ht="18.600000000000001" customHeight="1" x14ac:dyDescent="0.25">
      <c r="B21" s="117" t="s">
        <v>382</v>
      </c>
      <c r="C21" s="118"/>
      <c r="D21" s="118"/>
      <c r="E21" s="118"/>
      <c r="F21" s="118">
        <v>260</v>
      </c>
      <c r="G21" s="119">
        <v>529</v>
      </c>
    </row>
    <row r="22" spans="2:7" ht="18.600000000000001" customHeight="1" thickBot="1" x14ac:dyDescent="0.3">
      <c r="B22" s="127" t="s">
        <v>383</v>
      </c>
      <c r="C22" s="128"/>
      <c r="D22" s="128"/>
      <c r="E22" s="128"/>
      <c r="F22" s="128">
        <v>391</v>
      </c>
      <c r="G22" s="129">
        <v>794</v>
      </c>
    </row>
    <row r="25" spans="2:7" ht="18.600000000000001" customHeight="1" x14ac:dyDescent="0.25">
      <c r="B25" s="63" t="s">
        <v>331</v>
      </c>
    </row>
    <row r="27" spans="2:7" ht="13.2" x14ac:dyDescent="0.25">
      <c r="B27" s="130" t="s">
        <v>384</v>
      </c>
      <c r="C27" s="131" t="s">
        <v>404</v>
      </c>
      <c r="D27" s="131"/>
      <c r="E27" s="131" t="s">
        <v>405</v>
      </c>
      <c r="F27" s="131"/>
    </row>
    <row r="28" spans="2:7" ht="13.2" x14ac:dyDescent="0.25">
      <c r="B28" s="132" t="s">
        <v>385</v>
      </c>
      <c r="C28" s="133">
        <f>SUM(C29:D30)</f>
        <v>618</v>
      </c>
      <c r="D28" s="133"/>
      <c r="E28" s="133">
        <v>1265</v>
      </c>
      <c r="F28" s="133"/>
    </row>
    <row r="29" spans="2:7" ht="13.2" x14ac:dyDescent="0.25">
      <c r="B29" s="64" t="s">
        <v>386</v>
      </c>
      <c r="C29" s="134">
        <v>281</v>
      </c>
      <c r="D29" s="134"/>
      <c r="E29" s="134">
        <v>818</v>
      </c>
      <c r="F29" s="134"/>
    </row>
    <row r="30" spans="2:7" ht="13.2" x14ac:dyDescent="0.25">
      <c r="B30" s="64" t="s">
        <v>387</v>
      </c>
      <c r="C30" s="134">
        <v>337</v>
      </c>
      <c r="D30" s="134"/>
      <c r="E30" s="134">
        <v>446</v>
      </c>
      <c r="F30" s="134"/>
    </row>
    <row r="31" spans="2:7" ht="13.2" x14ac:dyDescent="0.25">
      <c r="B31" s="132" t="s">
        <v>388</v>
      </c>
      <c r="C31" s="133">
        <f>C32+C36</f>
        <v>739</v>
      </c>
      <c r="D31" s="133"/>
      <c r="E31" s="133">
        <v>2392</v>
      </c>
      <c r="F31" s="133"/>
    </row>
    <row r="32" spans="2:7" ht="13.2" x14ac:dyDescent="0.25">
      <c r="B32" s="64" t="s">
        <v>389</v>
      </c>
      <c r="C32" s="134">
        <f>SUM(C33:D35)</f>
        <v>552</v>
      </c>
      <c r="D32" s="134"/>
      <c r="E32" s="134">
        <f>SUM(E33:F35)</f>
        <v>2124</v>
      </c>
      <c r="F32" s="134"/>
    </row>
    <row r="33" spans="2:6" ht="13.2" x14ac:dyDescent="0.25">
      <c r="B33" s="135" t="s">
        <v>390</v>
      </c>
      <c r="C33" s="136">
        <v>284</v>
      </c>
      <c r="D33" s="136"/>
      <c r="E33" s="136">
        <v>1393</v>
      </c>
      <c r="F33" s="136"/>
    </row>
    <row r="34" spans="2:6" ht="13.2" x14ac:dyDescent="0.25">
      <c r="B34" s="135" t="s">
        <v>391</v>
      </c>
      <c r="C34" s="136">
        <v>79</v>
      </c>
      <c r="D34" s="136"/>
      <c r="E34" s="136">
        <v>79</v>
      </c>
      <c r="F34" s="136"/>
    </row>
    <row r="35" spans="2:6" ht="13.2" x14ac:dyDescent="0.25">
      <c r="B35" s="135" t="s">
        <v>392</v>
      </c>
      <c r="C35" s="136">
        <v>189</v>
      </c>
      <c r="D35" s="136"/>
      <c r="E35" s="136">
        <v>652</v>
      </c>
      <c r="F35" s="136"/>
    </row>
    <row r="36" spans="2:6" ht="13.2" x14ac:dyDescent="0.25">
      <c r="B36" s="64" t="s">
        <v>393</v>
      </c>
      <c r="C36" s="134">
        <v>187</v>
      </c>
      <c r="D36" s="134"/>
      <c r="E36" s="134">
        <v>267</v>
      </c>
      <c r="F36" s="134"/>
    </row>
    <row r="37" spans="2:6" ht="13.2" x14ac:dyDescent="0.25">
      <c r="B37" s="132" t="s">
        <v>394</v>
      </c>
      <c r="C37" s="133">
        <v>5360</v>
      </c>
      <c r="D37" s="133"/>
      <c r="E37" s="133">
        <v>11174</v>
      </c>
      <c r="F37" s="133"/>
    </row>
    <row r="38" spans="2:6" ht="13.2" x14ac:dyDescent="0.25">
      <c r="B38" s="64" t="s">
        <v>395</v>
      </c>
      <c r="C38" s="134">
        <v>711</v>
      </c>
      <c r="D38" s="134"/>
      <c r="E38" s="134">
        <v>1588</v>
      </c>
      <c r="F38" s="134"/>
    </row>
    <row r="39" spans="2:6" ht="13.2" x14ac:dyDescent="0.25">
      <c r="B39" s="64" t="s">
        <v>4</v>
      </c>
      <c r="C39" s="134">
        <v>1400</v>
      </c>
      <c r="D39" s="134"/>
      <c r="E39" s="134">
        <v>3650</v>
      </c>
      <c r="F39" s="134"/>
    </row>
    <row r="40" spans="2:6" ht="13.2" x14ac:dyDescent="0.25">
      <c r="B40" s="64" t="s">
        <v>3</v>
      </c>
      <c r="C40" s="134">
        <v>700</v>
      </c>
      <c r="D40" s="134"/>
      <c r="E40" s="134">
        <v>2290</v>
      </c>
      <c r="F40" s="134"/>
    </row>
    <row r="41" spans="2:6" ht="13.2" x14ac:dyDescent="0.25">
      <c r="B41" s="64" t="s">
        <v>396</v>
      </c>
      <c r="C41" s="134">
        <v>100</v>
      </c>
      <c r="D41" s="134"/>
      <c r="E41" s="134">
        <v>100</v>
      </c>
      <c r="F41" s="134"/>
    </row>
    <row r="42" spans="2:6" ht="13.2" x14ac:dyDescent="0.25">
      <c r="B42" s="64" t="s">
        <v>397</v>
      </c>
      <c r="C42" s="134">
        <f>SUM(C43:D45)</f>
        <v>1450</v>
      </c>
      <c r="D42" s="134"/>
      <c r="E42" s="134">
        <v>1748</v>
      </c>
      <c r="F42" s="134"/>
    </row>
    <row r="43" spans="2:6" ht="13.2" x14ac:dyDescent="0.25">
      <c r="B43" s="135" t="s">
        <v>398</v>
      </c>
      <c r="C43" s="136">
        <v>600</v>
      </c>
      <c r="D43" s="136"/>
      <c r="E43" s="134">
        <v>800</v>
      </c>
      <c r="F43" s="134"/>
    </row>
    <row r="44" spans="2:6" ht="13.2" x14ac:dyDescent="0.25">
      <c r="B44" s="135" t="s">
        <v>399</v>
      </c>
      <c r="C44" s="136">
        <v>400</v>
      </c>
      <c r="D44" s="136"/>
      <c r="E44" s="134">
        <v>398</v>
      </c>
      <c r="F44" s="134"/>
    </row>
    <row r="45" spans="2:6" ht="13.2" x14ac:dyDescent="0.25">
      <c r="B45" s="135" t="s">
        <v>400</v>
      </c>
      <c r="C45" s="136">
        <v>450</v>
      </c>
      <c r="D45" s="136"/>
      <c r="E45" s="134">
        <v>550</v>
      </c>
      <c r="F45" s="134"/>
    </row>
    <row r="46" spans="2:6" ht="13.2" x14ac:dyDescent="0.25">
      <c r="B46" s="64" t="s">
        <v>401</v>
      </c>
      <c r="C46" s="134" t="s">
        <v>354</v>
      </c>
      <c r="D46" s="134"/>
      <c r="E46" s="134" t="s">
        <v>354</v>
      </c>
      <c r="F46" s="134"/>
    </row>
    <row r="47" spans="2:6" ht="13.2" x14ac:dyDescent="0.25">
      <c r="B47" s="64" t="s">
        <v>402</v>
      </c>
      <c r="C47" s="134" t="s">
        <v>354</v>
      </c>
      <c r="D47" s="134"/>
      <c r="E47" s="134" t="s">
        <v>354</v>
      </c>
      <c r="F47" s="134"/>
    </row>
    <row r="48" spans="2:6" ht="13.2" x14ac:dyDescent="0.25">
      <c r="B48" s="64" t="s">
        <v>403</v>
      </c>
      <c r="C48" s="134">
        <v>1000</v>
      </c>
      <c r="D48" s="134"/>
      <c r="E48" s="134">
        <v>1800</v>
      </c>
      <c r="F48" s="134"/>
    </row>
    <row r="49" spans="2:11" ht="13.2" x14ac:dyDescent="0.25">
      <c r="B49" s="132" t="s">
        <v>15</v>
      </c>
      <c r="C49" s="133">
        <f>C28+C31+C37</f>
        <v>6717</v>
      </c>
      <c r="D49" s="133"/>
      <c r="E49" s="134">
        <v>14830</v>
      </c>
      <c r="F49" s="134"/>
    </row>
    <row r="51" spans="2:11" ht="18.600000000000001" customHeight="1" x14ac:dyDescent="0.25">
      <c r="B51" s="63" t="s">
        <v>332</v>
      </c>
    </row>
    <row r="52" spans="2:11" ht="18.600000000000001" customHeight="1" thickBot="1" x14ac:dyDescent="0.3"/>
    <row r="53" spans="2:11" ht="18.600000000000001" customHeight="1" x14ac:dyDescent="0.25">
      <c r="B53" s="143" t="s">
        <v>406</v>
      </c>
      <c r="C53" s="143" t="s">
        <v>407</v>
      </c>
      <c r="D53" s="144" t="s">
        <v>408</v>
      </c>
      <c r="E53" s="144" t="s">
        <v>15</v>
      </c>
      <c r="F53" s="145" t="s">
        <v>412</v>
      </c>
      <c r="G53" s="146"/>
      <c r="H53" s="147"/>
      <c r="I53" s="148" t="s">
        <v>413</v>
      </c>
      <c r="J53" s="149"/>
    </row>
    <row r="54" spans="2:11" ht="18.600000000000001" customHeight="1" x14ac:dyDescent="0.25">
      <c r="B54" s="150"/>
      <c r="C54" s="150"/>
      <c r="D54" s="151" t="s">
        <v>409</v>
      </c>
      <c r="E54" s="151" t="s">
        <v>410</v>
      </c>
      <c r="F54" s="152"/>
      <c r="G54" s="153"/>
      <c r="H54" s="154"/>
      <c r="I54" s="155"/>
      <c r="J54" s="156"/>
    </row>
    <row r="55" spans="2:11" ht="18.600000000000001" customHeight="1" thickBot="1" x14ac:dyDescent="0.3">
      <c r="B55" s="157"/>
      <c r="C55" s="157"/>
      <c r="D55" s="158"/>
      <c r="E55" s="159" t="s">
        <v>411</v>
      </c>
      <c r="F55" s="160" t="s">
        <v>414</v>
      </c>
      <c r="G55" s="160" t="s">
        <v>433</v>
      </c>
      <c r="H55" s="161" t="s">
        <v>415</v>
      </c>
      <c r="I55" s="160" t="s">
        <v>416</v>
      </c>
      <c r="J55" s="161" t="s">
        <v>417</v>
      </c>
      <c r="K55" s="137"/>
    </row>
    <row r="56" spans="2:11" ht="18.600000000000001" customHeight="1" x14ac:dyDescent="0.25">
      <c r="B56" s="162" t="s">
        <v>3</v>
      </c>
      <c r="C56" s="163" t="s">
        <v>418</v>
      </c>
      <c r="D56" s="138">
        <v>20</v>
      </c>
      <c r="E56" s="164">
        <v>4094</v>
      </c>
      <c r="F56" s="138"/>
      <c r="G56" s="138">
        <v>14</v>
      </c>
      <c r="H56" s="138">
        <v>6</v>
      </c>
      <c r="I56" s="138">
        <v>20</v>
      </c>
      <c r="J56" s="138"/>
      <c r="K56" s="137"/>
    </row>
    <row r="57" spans="2:11" ht="18.600000000000001" customHeight="1" thickBot="1" x14ac:dyDescent="0.3">
      <c r="B57" s="165"/>
      <c r="C57" s="166" t="s">
        <v>419</v>
      </c>
      <c r="D57" s="139">
        <v>10</v>
      </c>
      <c r="E57" s="167">
        <v>1381</v>
      </c>
      <c r="F57" s="139"/>
      <c r="G57" s="139">
        <v>9</v>
      </c>
      <c r="H57" s="139">
        <v>1</v>
      </c>
      <c r="I57" s="139">
        <v>10</v>
      </c>
      <c r="J57" s="139"/>
      <c r="K57" s="137"/>
    </row>
    <row r="58" spans="2:11" ht="18.600000000000001" customHeight="1" x14ac:dyDescent="0.25">
      <c r="B58" s="162" t="s">
        <v>4</v>
      </c>
      <c r="C58" s="163" t="s">
        <v>420</v>
      </c>
      <c r="D58" s="138">
        <v>20</v>
      </c>
      <c r="E58" s="164">
        <v>6986</v>
      </c>
      <c r="F58" s="138"/>
      <c r="G58" s="138">
        <v>17</v>
      </c>
      <c r="H58" s="138">
        <v>3</v>
      </c>
      <c r="I58" s="138">
        <v>18</v>
      </c>
      <c r="J58" s="138">
        <v>2</v>
      </c>
      <c r="K58" s="137"/>
    </row>
    <row r="59" spans="2:11" ht="18.600000000000001" customHeight="1" x14ac:dyDescent="0.25">
      <c r="B59" s="168"/>
      <c r="C59" s="169" t="s">
        <v>421</v>
      </c>
      <c r="D59" s="140">
        <v>2</v>
      </c>
      <c r="E59" s="140">
        <v>800</v>
      </c>
      <c r="F59" s="140"/>
      <c r="G59" s="140">
        <v>2</v>
      </c>
      <c r="H59" s="140"/>
      <c r="I59" s="140">
        <v>2</v>
      </c>
      <c r="J59" s="140"/>
      <c r="K59" s="137"/>
    </row>
    <row r="60" spans="2:11" ht="18.600000000000001" customHeight="1" thickBot="1" x14ac:dyDescent="0.3">
      <c r="B60" s="165"/>
      <c r="C60" s="170" t="s">
        <v>422</v>
      </c>
      <c r="D60" s="141">
        <v>2</v>
      </c>
      <c r="E60" s="141">
        <v>451</v>
      </c>
      <c r="F60" s="141"/>
      <c r="G60" s="141">
        <v>2</v>
      </c>
      <c r="H60" s="141"/>
      <c r="I60" s="141">
        <v>2</v>
      </c>
      <c r="J60" s="141"/>
      <c r="K60" s="137"/>
    </row>
    <row r="61" spans="2:11" ht="18.600000000000001" customHeight="1" x14ac:dyDescent="0.25">
      <c r="B61" s="162" t="s">
        <v>423</v>
      </c>
      <c r="C61" s="169" t="s">
        <v>424</v>
      </c>
      <c r="D61" s="140">
        <v>29</v>
      </c>
      <c r="E61" s="171">
        <v>4360</v>
      </c>
      <c r="F61" s="140"/>
      <c r="G61" s="140">
        <v>28</v>
      </c>
      <c r="H61" s="140">
        <v>1</v>
      </c>
      <c r="I61" s="140">
        <v>29</v>
      </c>
      <c r="J61" s="140"/>
      <c r="K61" s="137"/>
    </row>
    <row r="62" spans="2:11" ht="18.600000000000001" customHeight="1" thickBot="1" x14ac:dyDescent="0.3">
      <c r="B62" s="165"/>
      <c r="C62" s="170" t="s">
        <v>425</v>
      </c>
      <c r="D62" s="141">
        <v>3</v>
      </c>
      <c r="E62" s="141">
        <v>800</v>
      </c>
      <c r="F62" s="141"/>
      <c r="G62" s="141">
        <v>2</v>
      </c>
      <c r="H62" s="141">
        <v>1</v>
      </c>
      <c r="I62" s="141">
        <v>3</v>
      </c>
      <c r="J62" s="141"/>
      <c r="K62" s="137"/>
    </row>
    <row r="63" spans="2:11" ht="18.600000000000001" customHeight="1" x14ac:dyDescent="0.25">
      <c r="B63" s="172" t="s">
        <v>426</v>
      </c>
      <c r="C63" s="169" t="s">
        <v>434</v>
      </c>
      <c r="D63" s="140">
        <v>3</v>
      </c>
      <c r="E63" s="171">
        <v>1247</v>
      </c>
      <c r="F63" s="140">
        <v>1</v>
      </c>
      <c r="G63" s="140">
        <v>1</v>
      </c>
      <c r="H63" s="140">
        <v>1</v>
      </c>
      <c r="I63" s="140"/>
      <c r="J63" s="140">
        <v>3</v>
      </c>
      <c r="K63" s="137"/>
    </row>
    <row r="64" spans="2:11" ht="18.600000000000001" customHeight="1" thickBot="1" x14ac:dyDescent="0.3">
      <c r="B64" s="173" t="s">
        <v>410</v>
      </c>
      <c r="C64" s="170" t="s">
        <v>435</v>
      </c>
      <c r="D64" s="141">
        <v>4</v>
      </c>
      <c r="E64" s="141">
        <v>857</v>
      </c>
      <c r="F64" s="141"/>
      <c r="G64" s="141">
        <v>3</v>
      </c>
      <c r="H64" s="141">
        <v>1</v>
      </c>
      <c r="I64" s="141">
        <v>4</v>
      </c>
      <c r="J64" s="141"/>
      <c r="K64" s="137"/>
    </row>
    <row r="65" spans="2:11" ht="18.600000000000001" customHeight="1" x14ac:dyDescent="0.25">
      <c r="B65" s="162" t="s">
        <v>427</v>
      </c>
      <c r="C65" s="169" t="s">
        <v>428</v>
      </c>
      <c r="D65" s="140">
        <v>1</v>
      </c>
      <c r="E65" s="140">
        <v>20</v>
      </c>
      <c r="F65" s="140"/>
      <c r="G65" s="140">
        <v>1</v>
      </c>
      <c r="H65" s="140"/>
      <c r="I65" s="140"/>
      <c r="J65" s="140">
        <v>1</v>
      </c>
      <c r="K65" s="137"/>
    </row>
    <row r="66" spans="2:11" ht="18.600000000000001" customHeight="1" thickBot="1" x14ac:dyDescent="0.3">
      <c r="B66" s="165"/>
      <c r="C66" s="170" t="s">
        <v>429</v>
      </c>
      <c r="D66" s="141">
        <v>1</v>
      </c>
      <c r="E66" s="141">
        <v>10</v>
      </c>
      <c r="F66" s="141"/>
      <c r="G66" s="141">
        <v>1</v>
      </c>
      <c r="H66" s="141"/>
      <c r="I66" s="141">
        <v>1</v>
      </c>
      <c r="J66" s="141"/>
      <c r="K66" s="137"/>
    </row>
    <row r="67" spans="2:11" ht="18.600000000000001" customHeight="1" thickBot="1" x14ac:dyDescent="0.3">
      <c r="B67" s="174" t="s">
        <v>15</v>
      </c>
      <c r="C67" s="175"/>
      <c r="D67" s="176">
        <v>95</v>
      </c>
      <c r="E67" s="177">
        <v>21008</v>
      </c>
      <c r="F67" s="176">
        <v>1</v>
      </c>
      <c r="G67" s="176">
        <v>80</v>
      </c>
      <c r="H67" s="176">
        <v>14</v>
      </c>
      <c r="I67" s="176">
        <v>89</v>
      </c>
      <c r="J67" s="176">
        <v>6</v>
      </c>
      <c r="K67" s="137"/>
    </row>
    <row r="68" spans="2:11" ht="18.600000000000001" customHeight="1" x14ac:dyDescent="0.25">
      <c r="B68" s="178" t="s">
        <v>430</v>
      </c>
      <c r="C68" s="178"/>
      <c r="D68" s="178"/>
      <c r="E68" s="178"/>
      <c r="F68" s="178"/>
      <c r="G68" s="178"/>
      <c r="H68" s="178"/>
      <c r="I68" s="178"/>
      <c r="J68" s="178"/>
      <c r="K68" s="142"/>
    </row>
    <row r="69" spans="2:11" ht="18.600000000000001" customHeight="1" x14ac:dyDescent="0.25">
      <c r="B69" s="142" t="s">
        <v>431</v>
      </c>
      <c r="C69" s="142"/>
      <c r="D69" s="142"/>
      <c r="E69" s="142"/>
      <c r="F69" s="142"/>
      <c r="G69" s="142"/>
      <c r="H69" s="142"/>
      <c r="I69" s="142"/>
      <c r="J69" s="142"/>
      <c r="K69" s="142"/>
    </row>
    <row r="70" spans="2:11" ht="18.600000000000001" customHeight="1" x14ac:dyDescent="0.25">
      <c r="B70" s="142" t="s">
        <v>432</v>
      </c>
      <c r="C70" s="142"/>
      <c r="D70" s="142"/>
      <c r="E70" s="142"/>
      <c r="F70" s="142"/>
      <c r="G70" s="142"/>
      <c r="H70" s="142"/>
      <c r="I70" s="142"/>
      <c r="J70" s="142"/>
      <c r="K70" s="142"/>
    </row>
  </sheetData>
  <mergeCells count="58">
    <mergeCell ref="K68:K70"/>
    <mergeCell ref="F53:H54"/>
    <mergeCell ref="B61:B62"/>
    <mergeCell ref="B65:B66"/>
    <mergeCell ref="B67:C67"/>
    <mergeCell ref="B68:J68"/>
    <mergeCell ref="B69:J69"/>
    <mergeCell ref="B70:J70"/>
    <mergeCell ref="B53:B55"/>
    <mergeCell ref="C53:C55"/>
    <mergeCell ref="B56:B57"/>
    <mergeCell ref="B58:B60"/>
    <mergeCell ref="C44:D44"/>
    <mergeCell ref="C45:D45"/>
    <mergeCell ref="C46:D46"/>
    <mergeCell ref="C47:D47"/>
    <mergeCell ref="C48:D48"/>
    <mergeCell ref="C49:D49"/>
    <mergeCell ref="C38:D38"/>
    <mergeCell ref="C39:D39"/>
    <mergeCell ref="C40:D40"/>
    <mergeCell ref="C41:D41"/>
    <mergeCell ref="C42:D42"/>
    <mergeCell ref="C43:D43"/>
    <mergeCell ref="C32:D32"/>
    <mergeCell ref="C33:D33"/>
    <mergeCell ref="C34:D34"/>
    <mergeCell ref="C35:D35"/>
    <mergeCell ref="C36:D36"/>
    <mergeCell ref="C37:D37"/>
    <mergeCell ref="E44:F44"/>
    <mergeCell ref="E45:F45"/>
    <mergeCell ref="E46:F46"/>
    <mergeCell ref="E47:F47"/>
    <mergeCell ref="E48:F48"/>
    <mergeCell ref="E49:F49"/>
    <mergeCell ref="E38:F38"/>
    <mergeCell ref="E39:F39"/>
    <mergeCell ref="E40:F40"/>
    <mergeCell ref="E41:F41"/>
    <mergeCell ref="E42:F42"/>
    <mergeCell ref="E43:F43"/>
    <mergeCell ref="E32:F32"/>
    <mergeCell ref="E33:F33"/>
    <mergeCell ref="E34:F34"/>
    <mergeCell ref="E35:F35"/>
    <mergeCell ref="E36:F36"/>
    <mergeCell ref="E37:F37"/>
    <mergeCell ref="C27:D27"/>
    <mergeCell ref="E27:F27"/>
    <mergeCell ref="E28:F28"/>
    <mergeCell ref="E29:F29"/>
    <mergeCell ref="E30:F30"/>
    <mergeCell ref="E31:F31"/>
    <mergeCell ref="C28:D28"/>
    <mergeCell ref="C29:D29"/>
    <mergeCell ref="C30:D30"/>
    <mergeCell ref="C31:D3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16"/>
  <sheetViews>
    <sheetView workbookViewId="0">
      <selection activeCell="B41" sqref="B41:B43"/>
    </sheetView>
  </sheetViews>
  <sheetFormatPr defaultRowHeight="14.4" x14ac:dyDescent="0.3"/>
  <cols>
    <col min="2" max="2" width="26" customWidth="1"/>
  </cols>
  <sheetData>
    <row r="3" spans="2:4" x14ac:dyDescent="0.3">
      <c r="B3" t="s">
        <v>333</v>
      </c>
    </row>
    <row r="4" spans="2:4" ht="15" thickBot="1" x14ac:dyDescent="0.35"/>
    <row r="5" spans="2:4" ht="15" thickTop="1" x14ac:dyDescent="0.3">
      <c r="B5" s="2"/>
      <c r="C5" s="3" t="s">
        <v>10</v>
      </c>
      <c r="D5" s="4" t="s">
        <v>11</v>
      </c>
    </row>
    <row r="6" spans="2:4" x14ac:dyDescent="0.3">
      <c r="B6" s="5" t="s">
        <v>16</v>
      </c>
      <c r="C6" s="1">
        <v>95</v>
      </c>
      <c r="D6" s="6">
        <v>242</v>
      </c>
    </row>
    <row r="7" spans="2:4" x14ac:dyDescent="0.3">
      <c r="B7" s="7" t="s">
        <v>17</v>
      </c>
      <c r="C7" s="1"/>
      <c r="D7" s="6"/>
    </row>
    <row r="8" spans="2:4" x14ac:dyDescent="0.3">
      <c r="B8" s="8" t="s">
        <v>12</v>
      </c>
      <c r="C8" s="1">
        <v>1</v>
      </c>
      <c r="D8" s="6">
        <v>1</v>
      </c>
    </row>
    <row r="9" spans="2:4" x14ac:dyDescent="0.3">
      <c r="B9" s="8" t="s">
        <v>13</v>
      </c>
      <c r="C9" s="1">
        <v>3</v>
      </c>
      <c r="D9" s="6">
        <v>6</v>
      </c>
    </row>
    <row r="10" spans="2:4" x14ac:dyDescent="0.3">
      <c r="B10" s="8" t="s">
        <v>14</v>
      </c>
      <c r="C10" s="1">
        <v>6</v>
      </c>
      <c r="D10" s="6">
        <v>12</v>
      </c>
    </row>
    <row r="11" spans="2:4" x14ac:dyDescent="0.3">
      <c r="B11" s="8" t="s">
        <v>328</v>
      </c>
      <c r="C11" s="1">
        <v>2</v>
      </c>
      <c r="D11" s="6">
        <v>6</v>
      </c>
    </row>
    <row r="12" spans="2:4" x14ac:dyDescent="0.3">
      <c r="B12" s="8" t="s">
        <v>9</v>
      </c>
      <c r="C12" s="1">
        <v>4</v>
      </c>
      <c r="D12" s="6">
        <v>8</v>
      </c>
    </row>
    <row r="13" spans="2:4" x14ac:dyDescent="0.3">
      <c r="B13" s="8" t="s">
        <v>15</v>
      </c>
      <c r="C13" s="1">
        <f>SUM(C8:C12)</f>
        <v>16</v>
      </c>
      <c r="D13" s="6">
        <f>SUM(D8:D12)</f>
        <v>33</v>
      </c>
    </row>
    <row r="14" spans="2:4" x14ac:dyDescent="0.3">
      <c r="B14" s="8"/>
      <c r="C14" s="1"/>
      <c r="D14" s="6"/>
    </row>
    <row r="15" spans="2:4" ht="15" thickBot="1" x14ac:dyDescent="0.35">
      <c r="B15" s="9" t="s">
        <v>18</v>
      </c>
      <c r="C15" s="10">
        <f>C6-C13</f>
        <v>79</v>
      </c>
      <c r="D15" s="10">
        <f>D6-D13</f>
        <v>209</v>
      </c>
    </row>
    <row r="16" spans="2:4" ht="15" thickTop="1" x14ac:dyDescent="0.3"/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C2:AD295"/>
  <sheetViews>
    <sheetView tabSelected="1" topLeftCell="A71" zoomScale="90" zoomScaleNormal="90" workbookViewId="0">
      <selection activeCell="D97" sqref="D97"/>
    </sheetView>
  </sheetViews>
  <sheetFormatPr defaultColWidth="9.21875" defaultRowHeight="13.8" x14ac:dyDescent="0.25"/>
  <cols>
    <col min="1" max="2" width="9.21875" style="23"/>
    <col min="3" max="3" width="14" style="23" customWidth="1"/>
    <col min="4" max="4" width="56.77734375" style="23" customWidth="1"/>
    <col min="5" max="5" width="20.21875" style="23" customWidth="1"/>
    <col min="6" max="6" width="13" style="23" customWidth="1"/>
    <col min="7" max="7" width="24" style="23" customWidth="1"/>
    <col min="8" max="8" width="9.21875" style="23" customWidth="1"/>
    <col min="9" max="9" width="12.21875" style="23" customWidth="1"/>
    <col min="10" max="10" width="10.21875" style="23" customWidth="1"/>
    <col min="11" max="11" width="12.44140625" style="23" bestFit="1" customWidth="1"/>
    <col min="12" max="12" width="12.77734375" style="23" customWidth="1"/>
    <col min="13" max="13" width="18.44140625" style="23" customWidth="1"/>
    <col min="14" max="14" width="13.77734375" style="23" bestFit="1" customWidth="1"/>
    <col min="15" max="15" width="14.77734375" style="23" customWidth="1"/>
    <col min="16" max="17" width="9.21875" style="23"/>
    <col min="18" max="18" width="12.21875" style="23" bestFit="1" customWidth="1"/>
    <col min="19" max="24" width="9.21875" style="23"/>
    <col min="25" max="25" width="13.77734375" style="23" bestFit="1" customWidth="1"/>
    <col min="26" max="26" width="9.21875" style="23"/>
    <col min="27" max="27" width="65.5546875" style="23" bestFit="1" customWidth="1"/>
    <col min="28" max="16384" width="9.21875" style="23"/>
  </cols>
  <sheetData>
    <row r="2" spans="3:25" x14ac:dyDescent="0.25">
      <c r="C2" s="23" t="s">
        <v>334</v>
      </c>
    </row>
    <row r="4" spans="3:25" ht="82.8" x14ac:dyDescent="0.25">
      <c r="C4" s="11" t="s">
        <v>48</v>
      </c>
      <c r="D4" s="11" t="s">
        <v>49</v>
      </c>
      <c r="E4" s="11" t="s">
        <v>50</v>
      </c>
      <c r="F4" s="11" t="s">
        <v>52</v>
      </c>
      <c r="G4" s="12" t="s">
        <v>53</v>
      </c>
      <c r="H4" s="12" t="s">
        <v>54</v>
      </c>
      <c r="I4" s="13" t="s">
        <v>55</v>
      </c>
      <c r="J4" s="11" t="s">
        <v>56</v>
      </c>
      <c r="K4" s="11" t="s">
        <v>297</v>
      </c>
      <c r="L4" s="11" t="s">
        <v>298</v>
      </c>
      <c r="P4" s="24"/>
      <c r="Q4" s="24"/>
      <c r="R4" s="24"/>
    </row>
    <row r="5" spans="3:25" x14ac:dyDescent="0.25">
      <c r="C5" s="14" t="s">
        <v>19</v>
      </c>
      <c r="D5" s="32" t="s">
        <v>444</v>
      </c>
      <c r="E5" s="186" t="s">
        <v>441</v>
      </c>
      <c r="F5" s="21">
        <v>15.000684462696784</v>
      </c>
      <c r="G5" s="16">
        <v>31.770295873234783</v>
      </c>
      <c r="H5" s="16">
        <v>100</v>
      </c>
      <c r="I5" s="16">
        <v>50.472222222222221</v>
      </c>
      <c r="J5" s="17">
        <v>85.141666666666666</v>
      </c>
      <c r="K5" s="186" t="s">
        <v>441</v>
      </c>
      <c r="L5" s="186" t="s">
        <v>441</v>
      </c>
      <c r="P5" s="25"/>
      <c r="Q5" s="26"/>
      <c r="R5" s="25"/>
    </row>
    <row r="6" spans="3:25" x14ac:dyDescent="0.25">
      <c r="C6" s="14" t="s">
        <v>20</v>
      </c>
      <c r="D6" s="32" t="s">
        <v>444</v>
      </c>
      <c r="E6" s="186" t="s">
        <v>441</v>
      </c>
      <c r="F6" s="21">
        <v>10.001368925393566</v>
      </c>
      <c r="G6" s="16">
        <v>28.087085721082779</v>
      </c>
      <c r="H6" s="16">
        <v>96.586146263394241</v>
      </c>
      <c r="I6" s="16">
        <v>50.472222222222221</v>
      </c>
      <c r="J6" s="17">
        <v>82.751969051042636</v>
      </c>
      <c r="K6" s="186" t="s">
        <v>441</v>
      </c>
      <c r="L6" s="186" t="s">
        <v>441</v>
      </c>
      <c r="P6" s="25"/>
      <c r="Q6" s="26"/>
      <c r="R6" s="25"/>
    </row>
    <row r="7" spans="3:25" x14ac:dyDescent="0.25">
      <c r="C7" s="14" t="s">
        <v>21</v>
      </c>
      <c r="D7" s="32" t="s">
        <v>444</v>
      </c>
      <c r="E7" s="186" t="s">
        <v>441</v>
      </c>
      <c r="F7" s="21">
        <v>10.069815195071868</v>
      </c>
      <c r="G7" s="16">
        <v>11.413134518249061</v>
      </c>
      <c r="H7" s="16">
        <v>81.131575857055111</v>
      </c>
      <c r="I7" s="16">
        <v>72</v>
      </c>
      <c r="J7" s="17">
        <v>78.392103099938566</v>
      </c>
      <c r="K7" s="186" t="s">
        <v>441</v>
      </c>
      <c r="L7" s="186" t="s">
        <v>441</v>
      </c>
      <c r="P7" s="25"/>
      <c r="Q7" s="26"/>
      <c r="R7" s="25"/>
    </row>
    <row r="8" spans="3:25" x14ac:dyDescent="0.25">
      <c r="C8" s="14" t="s">
        <v>23</v>
      </c>
      <c r="D8" s="14" t="s">
        <v>22</v>
      </c>
      <c r="E8" s="14">
        <v>90</v>
      </c>
      <c r="F8" s="21">
        <v>15.071868583162217</v>
      </c>
      <c r="G8" s="16">
        <v>10.78073569745237</v>
      </c>
      <c r="H8" s="16">
        <v>80.545424921263262</v>
      </c>
      <c r="I8" s="16">
        <v>72</v>
      </c>
      <c r="J8" s="17">
        <v>77.981797444884279</v>
      </c>
      <c r="K8" s="15">
        <v>263377.84375</v>
      </c>
      <c r="L8" s="15">
        <v>0</v>
      </c>
      <c r="P8" s="25"/>
      <c r="Q8" s="26"/>
      <c r="R8" s="25"/>
    </row>
    <row r="9" spans="3:25" x14ac:dyDescent="0.25">
      <c r="C9" s="14" t="s">
        <v>24</v>
      </c>
      <c r="D9" s="32" t="s">
        <v>444</v>
      </c>
      <c r="E9" s="186" t="s">
        <v>441</v>
      </c>
      <c r="F9" s="21">
        <v>19.997262149212869</v>
      </c>
      <c r="G9" s="16">
        <v>18.090551585878167</v>
      </c>
      <c r="H9" s="16">
        <v>87.320667509585931</v>
      </c>
      <c r="I9" s="16">
        <v>53.25</v>
      </c>
      <c r="J9" s="17">
        <v>77.099467256710142</v>
      </c>
      <c r="K9" s="186" t="s">
        <v>441</v>
      </c>
      <c r="L9" s="186" t="s">
        <v>441</v>
      </c>
      <c r="P9" s="25"/>
      <c r="Q9" s="26"/>
      <c r="R9" s="25"/>
    </row>
    <row r="10" spans="3:25" x14ac:dyDescent="0.25">
      <c r="C10" s="14" t="s">
        <v>25</v>
      </c>
      <c r="D10" s="32" t="s">
        <v>444</v>
      </c>
      <c r="E10" s="186" t="s">
        <v>441</v>
      </c>
      <c r="F10" s="21">
        <v>19.997262149212869</v>
      </c>
      <c r="G10" s="16">
        <v>16.832258279686073</v>
      </c>
      <c r="H10" s="16">
        <v>86.154394305603773</v>
      </c>
      <c r="I10" s="16">
        <v>53.25</v>
      </c>
      <c r="J10" s="17">
        <v>76.283076013922638</v>
      </c>
      <c r="K10" s="186" t="s">
        <v>441</v>
      </c>
      <c r="L10" s="186" t="s">
        <v>441</v>
      </c>
      <c r="P10" s="25"/>
      <c r="Q10" s="26"/>
      <c r="R10" s="25"/>
    </row>
    <row r="11" spans="3:25" x14ac:dyDescent="0.25">
      <c r="C11" s="14" t="s">
        <v>26</v>
      </c>
      <c r="D11" s="32" t="s">
        <v>444</v>
      </c>
      <c r="E11" s="186" t="s">
        <v>441</v>
      </c>
      <c r="F11" s="21">
        <v>29.998631074606433</v>
      </c>
      <c r="G11" s="16">
        <v>6.1989585333981987</v>
      </c>
      <c r="H11" s="16">
        <v>76.298717172952351</v>
      </c>
      <c r="I11" s="16">
        <v>44.25</v>
      </c>
      <c r="J11" s="17">
        <v>66.68410202106665</v>
      </c>
      <c r="K11" s="186" t="s">
        <v>441</v>
      </c>
      <c r="L11" s="186" t="s">
        <v>441</v>
      </c>
      <c r="P11" s="25"/>
      <c r="Q11" s="26"/>
      <c r="R11" s="25"/>
      <c r="Y11" s="27"/>
    </row>
    <row r="12" spans="3:25" x14ac:dyDescent="0.25">
      <c r="C12" s="14" t="s">
        <v>27</v>
      </c>
      <c r="D12" s="32" t="s">
        <v>444</v>
      </c>
      <c r="E12" s="186" t="s">
        <v>441</v>
      </c>
      <c r="F12" s="21">
        <v>19.997262149212869</v>
      </c>
      <c r="G12" s="16">
        <v>3.5330092582640487</v>
      </c>
      <c r="H12" s="16">
        <v>73.827731125848686</v>
      </c>
      <c r="I12" s="16">
        <v>44.25</v>
      </c>
      <c r="J12" s="17">
        <v>64.954411788094077</v>
      </c>
      <c r="K12" s="186" t="s">
        <v>441</v>
      </c>
      <c r="L12" s="186" t="s">
        <v>441</v>
      </c>
      <c r="P12" s="25"/>
      <c r="Q12" s="26"/>
      <c r="R12" s="25"/>
      <c r="Y12" s="27"/>
    </row>
    <row r="13" spans="3:25" x14ac:dyDescent="0.25">
      <c r="C13" s="14" t="s">
        <v>28</v>
      </c>
      <c r="D13" s="32" t="s">
        <v>444</v>
      </c>
      <c r="E13" s="186" t="s">
        <v>441</v>
      </c>
      <c r="F13" s="21" t="s">
        <v>58</v>
      </c>
      <c r="G13" s="16">
        <v>-2.5978659940681239</v>
      </c>
      <c r="H13" s="16">
        <v>68.145212202346798</v>
      </c>
      <c r="I13" s="16">
        <v>44.25</v>
      </c>
      <c r="J13" s="17">
        <v>60.976648541642753</v>
      </c>
      <c r="K13" s="186" t="s">
        <v>441</v>
      </c>
      <c r="L13" s="186" t="s">
        <v>441</v>
      </c>
      <c r="P13" s="25"/>
      <c r="Q13" s="26"/>
      <c r="R13" s="25"/>
      <c r="Y13" s="27"/>
    </row>
    <row r="14" spans="3:25" x14ac:dyDescent="0.25">
      <c r="C14" s="14" t="s">
        <v>29</v>
      </c>
      <c r="D14" s="32" t="s">
        <v>444</v>
      </c>
      <c r="E14" s="186" t="s">
        <v>441</v>
      </c>
      <c r="F14" s="21">
        <v>29.995893223819301</v>
      </c>
      <c r="G14" s="16">
        <v>-15.704909346290444</v>
      </c>
      <c r="H14" s="16">
        <v>55.99669852123241</v>
      </c>
      <c r="I14" s="16">
        <v>44.25</v>
      </c>
      <c r="J14" s="17">
        <v>52.472688964862684</v>
      </c>
      <c r="K14" s="186" t="s">
        <v>441</v>
      </c>
      <c r="L14" s="186" t="s">
        <v>441</v>
      </c>
      <c r="P14" s="25"/>
      <c r="Q14" s="26"/>
      <c r="R14" s="25"/>
      <c r="Y14" s="27"/>
    </row>
    <row r="15" spans="3:25" x14ac:dyDescent="0.25">
      <c r="C15" s="14" t="s">
        <v>30</v>
      </c>
      <c r="D15" s="32" t="s">
        <v>444</v>
      </c>
      <c r="E15" s="186" t="s">
        <v>441</v>
      </c>
      <c r="F15" s="21">
        <v>19.997262149212869</v>
      </c>
      <c r="G15" s="16">
        <v>-26.454509779161306</v>
      </c>
      <c r="H15" s="16">
        <v>46.03322587405431</v>
      </c>
      <c r="I15" s="16">
        <v>67.277777777777786</v>
      </c>
      <c r="J15" s="17">
        <v>52.406591445171344</v>
      </c>
      <c r="K15" s="186" t="s">
        <v>441</v>
      </c>
      <c r="L15" s="186" t="s">
        <v>441</v>
      </c>
      <c r="P15" s="25"/>
      <c r="Q15" s="26"/>
      <c r="R15" s="25"/>
      <c r="Y15" s="27"/>
    </row>
    <row r="16" spans="3:25" x14ac:dyDescent="0.25">
      <c r="C16" s="14" t="s">
        <v>31</v>
      </c>
      <c r="D16" s="32" t="s">
        <v>444</v>
      </c>
      <c r="E16" s="186" t="s">
        <v>441</v>
      </c>
      <c r="F16" s="21" t="s">
        <v>58</v>
      </c>
      <c r="G16" s="16">
        <v>-16.936264280500243</v>
      </c>
      <c r="H16" s="16">
        <v>54.855393662267481</v>
      </c>
      <c r="I16" s="16">
        <v>44.25</v>
      </c>
      <c r="J16" s="17">
        <v>51.673775563587235</v>
      </c>
      <c r="K16" s="186" t="s">
        <v>441</v>
      </c>
      <c r="L16" s="186" t="s">
        <v>441</v>
      </c>
      <c r="P16" s="25"/>
      <c r="Q16" s="26"/>
      <c r="R16" s="25"/>
    </row>
    <row r="17" spans="3:18" x14ac:dyDescent="0.25">
      <c r="C17" s="14" t="s">
        <v>32</v>
      </c>
      <c r="D17" s="32" t="s">
        <v>444</v>
      </c>
      <c r="E17" s="186" t="s">
        <v>441</v>
      </c>
      <c r="F17" s="21">
        <v>19.997262149212869</v>
      </c>
      <c r="G17" s="16">
        <v>-17.441848969892636</v>
      </c>
      <c r="H17" s="16">
        <v>54.386782828306664</v>
      </c>
      <c r="I17" s="16">
        <v>44.25</v>
      </c>
      <c r="J17" s="17">
        <v>51.345747979814661</v>
      </c>
      <c r="K17" s="186" t="s">
        <v>441</v>
      </c>
      <c r="L17" s="186" t="s">
        <v>441</v>
      </c>
      <c r="P17" s="25"/>
      <c r="Q17" s="26"/>
      <c r="R17" s="25"/>
    </row>
    <row r="18" spans="3:18" x14ac:dyDescent="0.25">
      <c r="C18" s="14" t="s">
        <v>33</v>
      </c>
      <c r="D18" s="32" t="s">
        <v>444</v>
      </c>
      <c r="E18" s="186" t="s">
        <v>441</v>
      </c>
      <c r="F18" s="21">
        <v>20</v>
      </c>
      <c r="G18" s="16">
        <v>-25.893627019047948</v>
      </c>
      <c r="H18" s="16">
        <v>46.553090781923331</v>
      </c>
      <c r="I18" s="16">
        <v>34.694444444444443</v>
      </c>
      <c r="J18" s="17">
        <v>42.99549688067966</v>
      </c>
      <c r="K18" s="186" t="s">
        <v>441</v>
      </c>
      <c r="L18" s="186" t="s">
        <v>441</v>
      </c>
      <c r="P18" s="25"/>
      <c r="Q18" s="26"/>
      <c r="R18" s="25"/>
    </row>
    <row r="19" spans="3:18" x14ac:dyDescent="0.25">
      <c r="C19" s="14" t="s">
        <v>34</v>
      </c>
      <c r="D19" s="32" t="s">
        <v>444</v>
      </c>
      <c r="E19" s="186" t="s">
        <v>441</v>
      </c>
      <c r="F19" s="21">
        <v>24.996577686516083</v>
      </c>
      <c r="G19" s="16">
        <v>-35.944601098921162</v>
      </c>
      <c r="H19" s="16">
        <v>37.237153324742124</v>
      </c>
      <c r="I19" s="16">
        <v>48.138888888888886</v>
      </c>
      <c r="J19" s="17">
        <v>40.507673993986153</v>
      </c>
      <c r="K19" s="186" t="s">
        <v>441</v>
      </c>
      <c r="L19" s="186" t="s">
        <v>441</v>
      </c>
      <c r="P19" s="25"/>
      <c r="Q19" s="26"/>
      <c r="R19" s="25"/>
    </row>
    <row r="20" spans="3:18" x14ac:dyDescent="0.25">
      <c r="C20" s="14" t="s">
        <v>35</v>
      </c>
      <c r="D20" s="32" t="s">
        <v>444</v>
      </c>
      <c r="E20" s="186" t="s">
        <v>441</v>
      </c>
      <c r="F20" s="21">
        <v>19.997262149212869</v>
      </c>
      <c r="G20" s="16">
        <v>-41.58467813628927</v>
      </c>
      <c r="H20" s="16">
        <v>32.00954010872357</v>
      </c>
      <c r="I20" s="16">
        <v>48.138888888888886</v>
      </c>
      <c r="J20" s="17">
        <v>36.848344742773165</v>
      </c>
      <c r="K20" s="186" t="s">
        <v>441</v>
      </c>
      <c r="L20" s="186" t="s">
        <v>441</v>
      </c>
      <c r="P20" s="25"/>
      <c r="Q20" s="26"/>
      <c r="R20" s="25"/>
    </row>
    <row r="21" spans="3:18" x14ac:dyDescent="0.25">
      <c r="C21" s="14" t="s">
        <v>36</v>
      </c>
      <c r="D21" s="32" t="s">
        <v>444</v>
      </c>
      <c r="E21" s="186" t="s">
        <v>441</v>
      </c>
      <c r="F21" s="21">
        <v>20</v>
      </c>
      <c r="G21" s="16">
        <v>-44.546205204767624</v>
      </c>
      <c r="H21" s="16">
        <v>29.26459213368695</v>
      </c>
      <c r="I21" s="16">
        <v>47.916666666666671</v>
      </c>
      <c r="J21" s="17">
        <v>34.860214493580862</v>
      </c>
      <c r="K21" s="186" t="s">
        <v>441</v>
      </c>
      <c r="L21" s="186" t="s">
        <v>441</v>
      </c>
      <c r="P21" s="25"/>
      <c r="Q21" s="26"/>
      <c r="R21" s="25"/>
    </row>
    <row r="22" spans="3:18" x14ac:dyDescent="0.25">
      <c r="C22" s="18" t="s">
        <v>37</v>
      </c>
      <c r="D22" s="32" t="s">
        <v>444</v>
      </c>
      <c r="E22" s="186" t="s">
        <v>441</v>
      </c>
      <c r="F22" s="22">
        <v>24.999315537303218</v>
      </c>
      <c r="G22" s="19">
        <v>-53.053181620599609</v>
      </c>
      <c r="H22" s="19">
        <v>21.37973842599477</v>
      </c>
      <c r="I22" s="19">
        <v>59.916666666666671</v>
      </c>
      <c r="J22" s="20">
        <v>32.940816898196339</v>
      </c>
      <c r="K22" s="186" t="s">
        <v>441</v>
      </c>
      <c r="L22" s="186" t="s">
        <v>441</v>
      </c>
      <c r="P22" s="25"/>
      <c r="Q22" s="26"/>
      <c r="R22" s="25"/>
    </row>
    <row r="23" spans="3:18" x14ac:dyDescent="0.25">
      <c r="C23" s="18" t="s">
        <v>38</v>
      </c>
      <c r="D23" s="32" t="s">
        <v>444</v>
      </c>
      <c r="E23" s="186" t="s">
        <v>441</v>
      </c>
      <c r="F23" s="22">
        <v>20</v>
      </c>
      <c r="G23" s="19">
        <v>-45.614367928156938</v>
      </c>
      <c r="H23" s="19">
        <v>28.27454509485181</v>
      </c>
      <c r="I23" s="19">
        <v>41.361111111111114</v>
      </c>
      <c r="J23" s="20">
        <v>32.200514899729598</v>
      </c>
      <c r="K23" s="186" t="s">
        <v>441</v>
      </c>
      <c r="L23" s="186" t="s">
        <v>441</v>
      </c>
      <c r="P23" s="25"/>
      <c r="Q23" s="26"/>
      <c r="R23" s="25"/>
    </row>
    <row r="24" spans="3:18" x14ac:dyDescent="0.25">
      <c r="C24" s="18" t="s">
        <v>39</v>
      </c>
      <c r="D24" s="32" t="s">
        <v>444</v>
      </c>
      <c r="E24" s="186" t="s">
        <v>441</v>
      </c>
      <c r="F24" s="22">
        <v>14.99520876112252</v>
      </c>
      <c r="G24" s="19">
        <v>-52.862311869826669</v>
      </c>
      <c r="H24" s="19">
        <v>21.556649703104629</v>
      </c>
      <c r="I24" s="19">
        <v>48.138888888888886</v>
      </c>
      <c r="J24" s="20">
        <v>29.531321458839905</v>
      </c>
      <c r="K24" s="186" t="s">
        <v>441</v>
      </c>
      <c r="L24" s="186" t="s">
        <v>441</v>
      </c>
      <c r="P24" s="25"/>
      <c r="Q24" s="26"/>
      <c r="R24" s="25"/>
    </row>
    <row r="25" spans="3:18" x14ac:dyDescent="0.25">
      <c r="C25" s="18" t="s">
        <v>40</v>
      </c>
      <c r="D25" s="32" t="s">
        <v>444</v>
      </c>
      <c r="E25" s="186" t="s">
        <v>441</v>
      </c>
      <c r="F25" s="22">
        <v>24.999315537303218</v>
      </c>
      <c r="G25" s="19">
        <v>-58.633968138562039</v>
      </c>
      <c r="H25" s="19">
        <v>16.20707976126624</v>
      </c>
      <c r="I25" s="19">
        <v>59.916666666666671</v>
      </c>
      <c r="J25" s="20">
        <v>29.319955832886368</v>
      </c>
      <c r="K25" s="186" t="s">
        <v>441</v>
      </c>
      <c r="L25" s="186" t="s">
        <v>441</v>
      </c>
      <c r="P25" s="25"/>
      <c r="Q25" s="26"/>
      <c r="R25" s="25"/>
    </row>
    <row r="26" spans="3:18" x14ac:dyDescent="0.25">
      <c r="C26" s="18" t="s">
        <v>41</v>
      </c>
      <c r="D26" s="32" t="s">
        <v>444</v>
      </c>
      <c r="E26" s="186" t="s">
        <v>441</v>
      </c>
      <c r="F26" s="22" t="s">
        <v>58</v>
      </c>
      <c r="G26" s="19">
        <v>-67.111040908873633</v>
      </c>
      <c r="H26" s="19">
        <v>8.3499428190532932</v>
      </c>
      <c r="I26" s="19">
        <v>59.166666666666664</v>
      </c>
      <c r="J26" s="20">
        <v>23.594959973337303</v>
      </c>
      <c r="K26" s="186" t="s">
        <v>441</v>
      </c>
      <c r="L26" s="186" t="s">
        <v>441</v>
      </c>
      <c r="P26" s="25"/>
      <c r="Q26" s="26"/>
      <c r="R26" s="25"/>
    </row>
    <row r="27" spans="3:18" x14ac:dyDescent="0.25">
      <c r="C27" s="18" t="s">
        <v>42</v>
      </c>
      <c r="D27" s="32" t="s">
        <v>444</v>
      </c>
      <c r="E27" s="186" t="s">
        <v>441</v>
      </c>
      <c r="F27" s="22" t="s">
        <v>58</v>
      </c>
      <c r="G27" s="19">
        <v>-68.765755339022476</v>
      </c>
      <c r="H27" s="19">
        <v>6.8162391184706417</v>
      </c>
      <c r="I27" s="19">
        <v>59.166666666666664</v>
      </c>
      <c r="J27" s="20">
        <v>22.521367382929448</v>
      </c>
      <c r="K27" s="186" t="s">
        <v>441</v>
      </c>
      <c r="L27" s="186" t="s">
        <v>441</v>
      </c>
      <c r="P27" s="25"/>
      <c r="Q27" s="26"/>
      <c r="R27" s="25"/>
    </row>
    <row r="28" spans="3:18" x14ac:dyDescent="0.25">
      <c r="C28" s="18" t="s">
        <v>43</v>
      </c>
      <c r="D28" s="32" t="s">
        <v>444</v>
      </c>
      <c r="E28" s="186" t="s">
        <v>441</v>
      </c>
      <c r="F28" s="22">
        <v>24.999315537303218</v>
      </c>
      <c r="G28" s="19">
        <v>-69.363034682774881</v>
      </c>
      <c r="H28" s="19">
        <v>6.2626393413101553</v>
      </c>
      <c r="I28" s="19">
        <v>59.916666666666671</v>
      </c>
      <c r="J28" s="20">
        <v>22.358847538917111</v>
      </c>
      <c r="K28" s="186" t="s">
        <v>441</v>
      </c>
      <c r="L28" s="186" t="s">
        <v>441</v>
      </c>
      <c r="P28" s="25"/>
      <c r="Q28" s="26"/>
      <c r="R28" s="25"/>
    </row>
    <row r="29" spans="3:18" x14ac:dyDescent="0.25">
      <c r="C29" s="18" t="s">
        <v>44</v>
      </c>
      <c r="D29" s="32" t="s">
        <v>444</v>
      </c>
      <c r="E29" s="186" t="s">
        <v>441</v>
      </c>
      <c r="F29" s="22" t="s">
        <v>58</v>
      </c>
      <c r="G29" s="19">
        <v>-69.386153270171192</v>
      </c>
      <c r="H29" s="19">
        <v>6.2412114366542584</v>
      </c>
      <c r="I29" s="19">
        <v>59.166666666666664</v>
      </c>
      <c r="J29" s="20">
        <v>22.118848005657981</v>
      </c>
      <c r="K29" s="186" t="s">
        <v>441</v>
      </c>
      <c r="L29" s="186" t="s">
        <v>441</v>
      </c>
      <c r="P29" s="25"/>
      <c r="Q29" s="26"/>
      <c r="R29" s="25"/>
    </row>
    <row r="30" spans="3:18" x14ac:dyDescent="0.25">
      <c r="C30" s="18" t="s">
        <v>45</v>
      </c>
      <c r="D30" s="32" t="s">
        <v>444</v>
      </c>
      <c r="E30" s="186" t="s">
        <v>441</v>
      </c>
      <c r="F30" s="22">
        <v>20</v>
      </c>
      <c r="G30" s="19">
        <v>-70.721825968147925</v>
      </c>
      <c r="H30" s="19">
        <v>5.0032176642364625</v>
      </c>
      <c r="I30" s="19">
        <v>59.166666666666664</v>
      </c>
      <c r="J30" s="20">
        <v>21.252252364965525</v>
      </c>
      <c r="K30" s="186" t="s">
        <v>441</v>
      </c>
      <c r="L30" s="186" t="s">
        <v>441</v>
      </c>
      <c r="P30" s="25"/>
      <c r="Q30" s="26"/>
      <c r="R30" s="25"/>
    </row>
    <row r="31" spans="3:18" x14ac:dyDescent="0.25">
      <c r="C31" s="18" t="s">
        <v>46</v>
      </c>
      <c r="D31" s="32" t="s">
        <v>444</v>
      </c>
      <c r="E31" s="186" t="s">
        <v>441</v>
      </c>
      <c r="F31" s="22">
        <v>20</v>
      </c>
      <c r="G31" s="19">
        <v>-70.951303246777982</v>
      </c>
      <c r="H31" s="19">
        <v>4.7905222619229066</v>
      </c>
      <c r="I31" s="19">
        <v>59.166666666666664</v>
      </c>
      <c r="J31" s="20">
        <v>21.103365583346033</v>
      </c>
      <c r="K31" s="186" t="s">
        <v>441</v>
      </c>
      <c r="L31" s="186" t="s">
        <v>441</v>
      </c>
      <c r="P31" s="25"/>
      <c r="Q31" s="26"/>
      <c r="R31" s="25"/>
    </row>
    <row r="32" spans="3:18" x14ac:dyDescent="0.25">
      <c r="C32" s="18" t="s">
        <v>47</v>
      </c>
      <c r="D32" s="32" t="s">
        <v>444</v>
      </c>
      <c r="E32" s="186" t="s">
        <v>441</v>
      </c>
      <c r="F32" s="22">
        <v>29.998631074606433</v>
      </c>
      <c r="G32" s="19">
        <v>-76.119802424123435</v>
      </c>
      <c r="H32" s="19">
        <v>0</v>
      </c>
      <c r="I32" s="19">
        <v>59.166666666666664</v>
      </c>
      <c r="J32" s="20">
        <v>17.75</v>
      </c>
      <c r="K32" s="186" t="s">
        <v>441</v>
      </c>
      <c r="L32" s="186" t="s">
        <v>441</v>
      </c>
      <c r="P32" s="25"/>
      <c r="Q32" s="26"/>
      <c r="R32" s="25"/>
    </row>
    <row r="33" spans="3:18" x14ac:dyDescent="0.25">
      <c r="H33" s="28"/>
    </row>
    <row r="36" spans="3:18" x14ac:dyDescent="0.25">
      <c r="D36" s="23" t="s">
        <v>335</v>
      </c>
    </row>
    <row r="40" spans="3:18" x14ac:dyDescent="0.25">
      <c r="D40" s="29"/>
    </row>
    <row r="41" spans="3:18" ht="82.8" x14ac:dyDescent="0.25">
      <c r="C41" s="11" t="s">
        <v>48</v>
      </c>
      <c r="D41" s="11" t="s">
        <v>49</v>
      </c>
      <c r="E41" s="11" t="s">
        <v>50</v>
      </c>
      <c r="F41" s="11" t="s">
        <v>52</v>
      </c>
      <c r="G41" s="12" t="s">
        <v>53</v>
      </c>
      <c r="H41" s="12" t="s">
        <v>54</v>
      </c>
      <c r="I41" s="30" t="s">
        <v>55</v>
      </c>
      <c r="J41" s="11" t="s">
        <v>56</v>
      </c>
      <c r="K41" s="11" t="s">
        <v>297</v>
      </c>
      <c r="L41" s="11" t="s">
        <v>298</v>
      </c>
      <c r="P41" s="24"/>
      <c r="Q41" s="24"/>
      <c r="R41" s="24"/>
    </row>
    <row r="42" spans="3:18" x14ac:dyDescent="0.25">
      <c r="C42" s="31" t="s">
        <v>60</v>
      </c>
      <c r="D42" s="32" t="s">
        <v>444</v>
      </c>
      <c r="E42" s="186" t="s">
        <v>441</v>
      </c>
      <c r="F42" s="33">
        <v>24.996577686516083</v>
      </c>
      <c r="G42" s="34">
        <v>12.795766796610362</v>
      </c>
      <c r="H42" s="34">
        <v>100</v>
      </c>
      <c r="I42" s="34">
        <v>43.166666666666671</v>
      </c>
      <c r="J42" s="35">
        <v>82.95</v>
      </c>
      <c r="K42" s="186" t="s">
        <v>441</v>
      </c>
      <c r="L42" s="186" t="s">
        <v>441</v>
      </c>
      <c r="P42" s="36"/>
      <c r="Q42" s="26"/>
      <c r="R42" s="36"/>
    </row>
    <row r="43" spans="3:18" x14ac:dyDescent="0.25">
      <c r="C43" s="31" t="s">
        <v>61</v>
      </c>
      <c r="D43" s="32" t="s">
        <v>444</v>
      </c>
      <c r="E43" s="186" t="s">
        <v>441</v>
      </c>
      <c r="F43" s="33">
        <v>24.999315537303218</v>
      </c>
      <c r="G43" s="34">
        <v>2.667273828339765</v>
      </c>
      <c r="H43" s="34">
        <v>87.180965934524338</v>
      </c>
      <c r="I43" s="34">
        <v>50.138888888888886</v>
      </c>
      <c r="J43" s="35">
        <v>76.068342820833692</v>
      </c>
      <c r="K43" s="186" t="s">
        <v>441</v>
      </c>
      <c r="L43" s="186" t="s">
        <v>441</v>
      </c>
      <c r="P43" s="36"/>
      <c r="Q43" s="26"/>
      <c r="R43" s="36"/>
    </row>
    <row r="44" spans="3:18" x14ac:dyDescent="0.25">
      <c r="C44" s="31" t="s">
        <v>62</v>
      </c>
      <c r="D44" s="32" t="s">
        <v>444</v>
      </c>
      <c r="E44" s="186" t="s">
        <v>441</v>
      </c>
      <c r="F44" s="33">
        <v>20</v>
      </c>
      <c r="G44" s="34">
        <v>2.0055334661862467</v>
      </c>
      <c r="H44" s="34">
        <v>86.343440325184403</v>
      </c>
      <c r="I44" s="34">
        <v>50.138888888888886</v>
      </c>
      <c r="J44" s="35">
        <v>75.482074894295749</v>
      </c>
      <c r="K44" s="186" t="s">
        <v>441</v>
      </c>
      <c r="L44" s="186" t="s">
        <v>441</v>
      </c>
      <c r="P44" s="36"/>
      <c r="Q44" s="26"/>
      <c r="R44" s="36"/>
    </row>
    <row r="45" spans="3:18" x14ac:dyDescent="0.25">
      <c r="C45" s="31" t="s">
        <v>63</v>
      </c>
      <c r="D45" s="32" t="s">
        <v>444</v>
      </c>
      <c r="E45" s="186" t="s">
        <v>441</v>
      </c>
      <c r="F45" s="33">
        <v>24.999315537303218</v>
      </c>
      <c r="G45" s="34">
        <v>1.7444540777783397</v>
      </c>
      <c r="H45" s="34">
        <v>86.013007596023314</v>
      </c>
      <c r="I45" s="34">
        <v>47.916666666666664</v>
      </c>
      <c r="J45" s="35">
        <v>74.584105317216313</v>
      </c>
      <c r="K45" s="186" t="s">
        <v>441</v>
      </c>
      <c r="L45" s="186" t="s">
        <v>441</v>
      </c>
      <c r="P45" s="36"/>
      <c r="Q45" s="26"/>
      <c r="R45" s="36"/>
    </row>
    <row r="46" spans="3:18" x14ac:dyDescent="0.25">
      <c r="C46" s="31" t="s">
        <v>64</v>
      </c>
      <c r="D46" s="31" t="s">
        <v>65</v>
      </c>
      <c r="E46" s="31">
        <v>150</v>
      </c>
      <c r="F46" s="33">
        <v>20</v>
      </c>
      <c r="G46" s="34">
        <v>-0.89931463714654869</v>
      </c>
      <c r="H46" s="34">
        <v>82.666946012722676</v>
      </c>
      <c r="I46" s="34">
        <v>55.277777777777779</v>
      </c>
      <c r="J46" s="35">
        <v>74.4501955422392</v>
      </c>
      <c r="K46" s="37">
        <v>305595.71875</v>
      </c>
      <c r="L46" s="37">
        <v>0</v>
      </c>
      <c r="P46" s="36"/>
      <c r="Q46" s="26"/>
      <c r="R46" s="36"/>
    </row>
    <row r="47" spans="3:18" x14ac:dyDescent="0.25">
      <c r="C47" s="31" t="s">
        <v>66</v>
      </c>
      <c r="D47" s="32" t="s">
        <v>444</v>
      </c>
      <c r="E47" s="186" t="s">
        <v>441</v>
      </c>
      <c r="F47" s="33">
        <v>24.999315537303218</v>
      </c>
      <c r="G47" s="34">
        <v>1.3845612985910043</v>
      </c>
      <c r="H47" s="34">
        <v>85.557512606712109</v>
      </c>
      <c r="I47" s="34">
        <v>47.916666666666664</v>
      </c>
      <c r="J47" s="35">
        <v>74.265258824698464</v>
      </c>
      <c r="K47" s="186" t="s">
        <v>441</v>
      </c>
      <c r="L47" s="186" t="s">
        <v>441</v>
      </c>
      <c r="P47" s="36"/>
      <c r="Q47" s="26"/>
      <c r="R47" s="36"/>
    </row>
    <row r="48" spans="3:18" x14ac:dyDescent="0.25">
      <c r="C48" s="31" t="s">
        <v>67</v>
      </c>
      <c r="D48" s="32" t="s">
        <v>444</v>
      </c>
      <c r="E48" s="186" t="s">
        <v>441</v>
      </c>
      <c r="F48" s="33">
        <v>20</v>
      </c>
      <c r="G48" s="34">
        <v>-1.3966664696726454</v>
      </c>
      <c r="H48" s="34">
        <v>82.037477235516491</v>
      </c>
      <c r="I48" s="34">
        <v>55.277777777777779</v>
      </c>
      <c r="J48" s="35">
        <v>74.009567398194875</v>
      </c>
      <c r="K48" s="186" t="s">
        <v>441</v>
      </c>
      <c r="L48" s="186" t="s">
        <v>441</v>
      </c>
      <c r="P48" s="36"/>
      <c r="Q48" s="26"/>
      <c r="R48" s="36"/>
    </row>
    <row r="49" spans="3:18" x14ac:dyDescent="0.25">
      <c r="C49" s="31" t="s">
        <v>68</v>
      </c>
      <c r="D49" s="32" t="s">
        <v>444</v>
      </c>
      <c r="E49" s="186" t="s">
        <v>441</v>
      </c>
      <c r="F49" s="33">
        <v>20</v>
      </c>
      <c r="G49" s="34">
        <v>1.9397607003548323</v>
      </c>
      <c r="H49" s="34">
        <v>86.260195628424995</v>
      </c>
      <c r="I49" s="34">
        <v>40.25</v>
      </c>
      <c r="J49" s="35">
        <v>72.457136939897495</v>
      </c>
      <c r="K49" s="186" t="s">
        <v>441</v>
      </c>
      <c r="L49" s="186" t="s">
        <v>441</v>
      </c>
      <c r="P49" s="36"/>
      <c r="Q49" s="26"/>
      <c r="R49" s="36"/>
    </row>
    <row r="50" spans="3:18" x14ac:dyDescent="0.25">
      <c r="C50" s="31" t="s">
        <v>69</v>
      </c>
      <c r="D50" s="32" t="s">
        <v>444</v>
      </c>
      <c r="E50" s="186" t="s">
        <v>441</v>
      </c>
      <c r="F50" s="33">
        <v>24.999315537303218</v>
      </c>
      <c r="G50" s="34">
        <v>-1.6711990073313712</v>
      </c>
      <c r="H50" s="34">
        <v>81.690017651612607</v>
      </c>
      <c r="I50" s="34">
        <v>50.138888888888886</v>
      </c>
      <c r="J50" s="35">
        <v>72.224679022795485</v>
      </c>
      <c r="K50" s="186" t="s">
        <v>441</v>
      </c>
      <c r="L50" s="186" t="s">
        <v>441</v>
      </c>
      <c r="P50" s="36"/>
      <c r="Q50" s="26"/>
      <c r="R50" s="36"/>
    </row>
    <row r="51" spans="3:18" x14ac:dyDescent="0.25">
      <c r="C51" s="31" t="s">
        <v>70</v>
      </c>
      <c r="D51" s="32" t="s">
        <v>444</v>
      </c>
      <c r="E51" s="186" t="s">
        <v>441</v>
      </c>
      <c r="F51" s="33">
        <v>19.997262149212869</v>
      </c>
      <c r="G51" s="34">
        <v>-2.748200719736924</v>
      </c>
      <c r="H51" s="34">
        <v>80.326920329715591</v>
      </c>
      <c r="I51" s="34">
        <v>48.277777777777771</v>
      </c>
      <c r="J51" s="35">
        <v>70.712177564134237</v>
      </c>
      <c r="K51" s="186" t="s">
        <v>441</v>
      </c>
      <c r="L51" s="186" t="s">
        <v>441</v>
      </c>
      <c r="P51" s="36"/>
      <c r="Q51" s="26"/>
      <c r="R51" s="36"/>
    </row>
    <row r="52" spans="3:18" x14ac:dyDescent="0.25">
      <c r="C52" s="31" t="s">
        <v>71</v>
      </c>
      <c r="D52" s="32" t="s">
        <v>444</v>
      </c>
      <c r="E52" s="186" t="s">
        <v>441</v>
      </c>
      <c r="F52" s="33">
        <v>20</v>
      </c>
      <c r="G52" s="34">
        <v>-4.55676617013635</v>
      </c>
      <c r="H52" s="34">
        <v>78.0379260843781</v>
      </c>
      <c r="I52" s="34">
        <v>50.138888888888886</v>
      </c>
      <c r="J52" s="35">
        <v>69.668214925731334</v>
      </c>
      <c r="K52" s="186" t="s">
        <v>441</v>
      </c>
      <c r="L52" s="186" t="s">
        <v>441</v>
      </c>
      <c r="P52" s="36"/>
      <c r="Q52" s="26"/>
      <c r="R52" s="36"/>
    </row>
    <row r="53" spans="3:18" x14ac:dyDescent="0.25">
      <c r="C53" s="31" t="s">
        <v>72</v>
      </c>
      <c r="D53" s="32" t="s">
        <v>444</v>
      </c>
      <c r="E53" s="186" t="s">
        <v>441</v>
      </c>
      <c r="F53" s="33">
        <v>20</v>
      </c>
      <c r="G53" s="34">
        <v>-7.140182494679288</v>
      </c>
      <c r="H53" s="34">
        <v>74.768248949451248</v>
      </c>
      <c r="I53" s="34">
        <v>55.694444444444443</v>
      </c>
      <c r="J53" s="35">
        <v>69.046107597949202</v>
      </c>
      <c r="K53" s="186" t="s">
        <v>441</v>
      </c>
      <c r="L53" s="186" t="s">
        <v>441</v>
      </c>
      <c r="P53" s="36"/>
      <c r="Q53" s="26"/>
      <c r="R53" s="36"/>
    </row>
    <row r="54" spans="3:18" x14ac:dyDescent="0.25">
      <c r="C54" s="31" t="s">
        <v>73</v>
      </c>
      <c r="D54" s="32" t="s">
        <v>444</v>
      </c>
      <c r="E54" s="186" t="s">
        <v>441</v>
      </c>
      <c r="F54" s="33">
        <v>20</v>
      </c>
      <c r="G54" s="34">
        <v>-6.46846033646798</v>
      </c>
      <c r="H54" s="34">
        <v>75.618407927259753</v>
      </c>
      <c r="I54" s="34">
        <v>48.361111111111107</v>
      </c>
      <c r="J54" s="35">
        <v>67.441218882415157</v>
      </c>
      <c r="K54" s="186" t="s">
        <v>441</v>
      </c>
      <c r="L54" s="186" t="s">
        <v>441</v>
      </c>
      <c r="P54" s="36"/>
      <c r="Q54" s="26"/>
      <c r="R54" s="36"/>
    </row>
    <row r="55" spans="3:18" x14ac:dyDescent="0.25">
      <c r="C55" s="38" t="s">
        <v>74</v>
      </c>
      <c r="D55" s="32" t="s">
        <v>444</v>
      </c>
      <c r="E55" s="186" t="s">
        <v>441</v>
      </c>
      <c r="F55" s="39">
        <v>19.997262149212869</v>
      </c>
      <c r="G55" s="40">
        <v>-12.8201591311811</v>
      </c>
      <c r="H55" s="40">
        <v>67.579438706652113</v>
      </c>
      <c r="I55" s="40">
        <v>51.611111111111107</v>
      </c>
      <c r="J55" s="41">
        <v>62.7889404279898</v>
      </c>
      <c r="K55" s="186" t="s">
        <v>441</v>
      </c>
      <c r="L55" s="186" t="s">
        <v>441</v>
      </c>
      <c r="P55" s="36"/>
      <c r="Q55" s="26"/>
      <c r="R55" s="36"/>
    </row>
    <row r="56" spans="3:18" x14ac:dyDescent="0.25">
      <c r="C56" s="38" t="s">
        <v>75</v>
      </c>
      <c r="D56" s="32" t="s">
        <v>444</v>
      </c>
      <c r="E56" s="186" t="s">
        <v>441</v>
      </c>
      <c r="F56" s="39">
        <v>20</v>
      </c>
      <c r="G56" s="40">
        <v>-11.875029781078689</v>
      </c>
      <c r="H56" s="40">
        <v>68.775632984833308</v>
      </c>
      <c r="I56" s="40">
        <v>47.583333333333336</v>
      </c>
      <c r="J56" s="41">
        <v>62.417943089383314</v>
      </c>
      <c r="K56" s="186" t="s">
        <v>441</v>
      </c>
      <c r="L56" s="186" t="s">
        <v>441</v>
      </c>
      <c r="P56" s="36"/>
      <c r="Q56" s="26"/>
      <c r="R56" s="36"/>
    </row>
    <row r="57" spans="3:18" x14ac:dyDescent="0.25">
      <c r="C57" s="38" t="s">
        <v>76</v>
      </c>
      <c r="D57" s="32" t="s">
        <v>444</v>
      </c>
      <c r="E57" s="186" t="s">
        <v>441</v>
      </c>
      <c r="F57" s="39">
        <v>24.999315537303218</v>
      </c>
      <c r="G57" s="40">
        <v>-12.387349444292251</v>
      </c>
      <c r="H57" s="40">
        <v>68.127220310240801</v>
      </c>
      <c r="I57" s="40">
        <v>47.027777777777779</v>
      </c>
      <c r="J57" s="41">
        <v>61.797387550501895</v>
      </c>
      <c r="K57" s="186" t="s">
        <v>441</v>
      </c>
      <c r="L57" s="186" t="s">
        <v>441</v>
      </c>
      <c r="P57" s="36"/>
      <c r="Q57" s="26"/>
      <c r="R57" s="36"/>
    </row>
    <row r="58" spans="3:18" x14ac:dyDescent="0.25">
      <c r="C58" s="38" t="s">
        <v>77</v>
      </c>
      <c r="D58" s="32" t="s">
        <v>444</v>
      </c>
      <c r="E58" s="186" t="s">
        <v>441</v>
      </c>
      <c r="F58" s="39">
        <v>20</v>
      </c>
      <c r="G58" s="40">
        <v>-19.084145446735157</v>
      </c>
      <c r="H58" s="40">
        <v>59.651481979396635</v>
      </c>
      <c r="I58" s="40">
        <v>55.277777777777779</v>
      </c>
      <c r="J58" s="41">
        <v>58.33937071891097</v>
      </c>
      <c r="K58" s="186" t="s">
        <v>441</v>
      </c>
      <c r="L58" s="186" t="s">
        <v>441</v>
      </c>
      <c r="P58" s="36"/>
      <c r="Q58" s="26"/>
      <c r="R58" s="36"/>
    </row>
    <row r="59" spans="3:18" x14ac:dyDescent="0.25">
      <c r="C59" s="38" t="s">
        <v>78</v>
      </c>
      <c r="D59" s="32" t="s">
        <v>444</v>
      </c>
      <c r="E59" s="186" t="s">
        <v>441</v>
      </c>
      <c r="F59" s="39">
        <v>20</v>
      </c>
      <c r="G59" s="40">
        <v>-20.405270333944816</v>
      </c>
      <c r="H59" s="40">
        <v>57.979412404293797</v>
      </c>
      <c r="I59" s="40">
        <v>55.277777777777779</v>
      </c>
      <c r="J59" s="41">
        <v>57.168922016338982</v>
      </c>
      <c r="K59" s="186" t="s">
        <v>441</v>
      </c>
      <c r="L59" s="186" t="s">
        <v>441</v>
      </c>
      <c r="P59" s="36"/>
      <c r="Q59" s="26"/>
      <c r="R59" s="36"/>
    </row>
    <row r="60" spans="3:18" x14ac:dyDescent="0.25">
      <c r="C60" s="38" t="s">
        <v>79</v>
      </c>
      <c r="D60" s="32" t="s">
        <v>444</v>
      </c>
      <c r="E60" s="186" t="s">
        <v>441</v>
      </c>
      <c r="F60" s="39" t="s">
        <v>58</v>
      </c>
      <c r="G60" s="40">
        <v>-25.224385728091441</v>
      </c>
      <c r="H60" s="40">
        <v>51.880143283354485</v>
      </c>
      <c r="I60" s="40">
        <v>55.277777777777779</v>
      </c>
      <c r="J60" s="41">
        <v>52.899433631681475</v>
      </c>
      <c r="K60" s="186" t="s">
        <v>441</v>
      </c>
      <c r="L60" s="186" t="s">
        <v>441</v>
      </c>
      <c r="P60" s="36"/>
      <c r="Q60" s="26"/>
      <c r="R60" s="36"/>
    </row>
    <row r="61" spans="3:18" x14ac:dyDescent="0.25">
      <c r="C61" s="38" t="s">
        <v>80</v>
      </c>
      <c r="D61" s="32" t="s">
        <v>444</v>
      </c>
      <c r="E61" s="186" t="s">
        <v>441</v>
      </c>
      <c r="F61" s="39" t="s">
        <v>58</v>
      </c>
      <c r="G61" s="40">
        <v>-25.451656508328359</v>
      </c>
      <c r="H61" s="40">
        <v>51.592500108494121</v>
      </c>
      <c r="I61" s="40">
        <v>55.277777777777779</v>
      </c>
      <c r="J61" s="41">
        <v>52.698083409279221</v>
      </c>
      <c r="K61" s="186" t="s">
        <v>441</v>
      </c>
      <c r="L61" s="186" t="s">
        <v>441</v>
      </c>
      <c r="P61" s="36"/>
      <c r="Q61" s="26"/>
      <c r="R61" s="36"/>
    </row>
    <row r="62" spans="3:18" x14ac:dyDescent="0.25">
      <c r="C62" s="38" t="s">
        <v>81</v>
      </c>
      <c r="D62" s="32" t="s">
        <v>444</v>
      </c>
      <c r="E62" s="186" t="s">
        <v>441</v>
      </c>
      <c r="F62" s="39">
        <v>14.997946611909651</v>
      </c>
      <c r="G62" s="40">
        <v>-24.512190102267716</v>
      </c>
      <c r="H62" s="40">
        <v>52.781527133579544</v>
      </c>
      <c r="I62" s="40">
        <v>42.250000000000007</v>
      </c>
      <c r="J62" s="41">
        <v>49.622068993505685</v>
      </c>
      <c r="K62" s="186" t="s">
        <v>441</v>
      </c>
      <c r="L62" s="186" t="s">
        <v>441</v>
      </c>
      <c r="P62" s="36"/>
      <c r="Q62" s="26"/>
      <c r="R62" s="36"/>
    </row>
    <row r="63" spans="3:18" x14ac:dyDescent="0.25">
      <c r="C63" s="38" t="s">
        <v>82</v>
      </c>
      <c r="D63" s="32" t="s">
        <v>444</v>
      </c>
      <c r="E63" s="186" t="s">
        <v>441</v>
      </c>
      <c r="F63" s="39" t="s">
        <v>58</v>
      </c>
      <c r="G63" s="40">
        <v>-27.026040448872159</v>
      </c>
      <c r="H63" s="40">
        <v>49.599895539463674</v>
      </c>
      <c r="I63" s="40">
        <v>43.166666666666671</v>
      </c>
      <c r="J63" s="41">
        <v>47.669926877624569</v>
      </c>
      <c r="K63" s="186" t="s">
        <v>441</v>
      </c>
      <c r="L63" s="186" t="s">
        <v>441</v>
      </c>
      <c r="P63" s="36"/>
      <c r="Q63" s="26"/>
      <c r="R63" s="36"/>
    </row>
    <row r="64" spans="3:18" x14ac:dyDescent="0.25">
      <c r="C64" s="38" t="s">
        <v>83</v>
      </c>
      <c r="D64" s="32" t="s">
        <v>444</v>
      </c>
      <c r="E64" s="186" t="s">
        <v>441</v>
      </c>
      <c r="F64" s="39">
        <v>19.997262149212869</v>
      </c>
      <c r="G64" s="40">
        <v>-28.302282710297725</v>
      </c>
      <c r="H64" s="40">
        <v>47.984631247306353</v>
      </c>
      <c r="I64" s="40">
        <v>42.250000000000007</v>
      </c>
      <c r="J64" s="41">
        <v>46.26424187311445</v>
      </c>
      <c r="K64" s="186" t="s">
        <v>441</v>
      </c>
      <c r="L64" s="186" t="s">
        <v>441</v>
      </c>
      <c r="P64" s="36"/>
      <c r="Q64" s="26"/>
      <c r="R64" s="36"/>
    </row>
    <row r="65" spans="3:18" x14ac:dyDescent="0.25">
      <c r="C65" s="38" t="s">
        <v>84</v>
      </c>
      <c r="D65" s="32" t="s">
        <v>444</v>
      </c>
      <c r="E65" s="186" t="s">
        <v>441</v>
      </c>
      <c r="F65" s="39">
        <v>20</v>
      </c>
      <c r="G65" s="40">
        <v>-30.466551763209822</v>
      </c>
      <c r="H65" s="40">
        <v>45.245444005626105</v>
      </c>
      <c r="I65" s="40">
        <v>47.027777777777779</v>
      </c>
      <c r="J65" s="41">
        <v>45.780144137271606</v>
      </c>
      <c r="K65" s="186" t="s">
        <v>441</v>
      </c>
      <c r="L65" s="186" t="s">
        <v>441</v>
      </c>
      <c r="P65" s="36"/>
      <c r="Q65" s="26"/>
      <c r="R65" s="36"/>
    </row>
    <row r="66" spans="3:18" x14ac:dyDescent="0.25">
      <c r="C66" s="38" t="s">
        <v>85</v>
      </c>
      <c r="D66" s="32" t="s">
        <v>444</v>
      </c>
      <c r="E66" s="186" t="s">
        <v>441</v>
      </c>
      <c r="F66" s="39">
        <v>20</v>
      </c>
      <c r="G66" s="40">
        <v>-31.803441059059768</v>
      </c>
      <c r="H66" s="40">
        <v>43.553422351569864</v>
      </c>
      <c r="I66" s="40">
        <v>41.361111111111114</v>
      </c>
      <c r="J66" s="41">
        <v>42.895728979432235</v>
      </c>
      <c r="K66" s="186" t="s">
        <v>441</v>
      </c>
      <c r="L66" s="186" t="s">
        <v>441</v>
      </c>
      <c r="P66" s="36"/>
      <c r="Q66" s="26"/>
      <c r="R66" s="36"/>
    </row>
    <row r="67" spans="3:18" x14ac:dyDescent="0.25">
      <c r="C67" s="38" t="s">
        <v>86</v>
      </c>
      <c r="D67" s="32" t="s">
        <v>444</v>
      </c>
      <c r="E67" s="186" t="s">
        <v>441</v>
      </c>
      <c r="F67" s="39">
        <v>20</v>
      </c>
      <c r="G67" s="40">
        <v>-31.889016991925715</v>
      </c>
      <c r="H67" s="40">
        <v>43.445113958403184</v>
      </c>
      <c r="I67" s="40">
        <v>33.027777777777779</v>
      </c>
      <c r="J67" s="41">
        <v>40.319913104215559</v>
      </c>
      <c r="K67" s="186" t="s">
        <v>441</v>
      </c>
      <c r="L67" s="186" t="s">
        <v>441</v>
      </c>
      <c r="P67" s="36"/>
      <c r="Q67" s="26"/>
      <c r="R67" s="36"/>
    </row>
    <row r="68" spans="3:18" x14ac:dyDescent="0.25">
      <c r="C68" s="38" t="s">
        <v>87</v>
      </c>
      <c r="D68" s="32" t="s">
        <v>444</v>
      </c>
      <c r="E68" s="186" t="s">
        <v>441</v>
      </c>
      <c r="F68" s="39">
        <v>24.996577686516083</v>
      </c>
      <c r="G68" s="40">
        <v>-36.107766212929704</v>
      </c>
      <c r="H68" s="40">
        <v>38.105692768383534</v>
      </c>
      <c r="I68" s="40">
        <v>40.583333333333336</v>
      </c>
      <c r="J68" s="41">
        <v>38.848984937868472</v>
      </c>
      <c r="K68" s="186" t="s">
        <v>441</v>
      </c>
      <c r="L68" s="186" t="s">
        <v>441</v>
      </c>
      <c r="P68" s="36"/>
      <c r="Q68" s="26"/>
      <c r="R68" s="36"/>
    </row>
    <row r="69" spans="3:18" x14ac:dyDescent="0.25">
      <c r="C69" s="38" t="s">
        <v>88</v>
      </c>
      <c r="D69" s="32" t="s">
        <v>444</v>
      </c>
      <c r="E69" s="186" t="s">
        <v>441</v>
      </c>
      <c r="F69" s="39" t="s">
        <v>58</v>
      </c>
      <c r="G69" s="40">
        <v>-41.148179145679535</v>
      </c>
      <c r="H69" s="40">
        <v>31.726340450975883</v>
      </c>
      <c r="I69" s="40">
        <v>55.277777777777779</v>
      </c>
      <c r="J69" s="41">
        <v>38.791771649016454</v>
      </c>
      <c r="K69" s="186" t="s">
        <v>441</v>
      </c>
      <c r="L69" s="186" t="s">
        <v>441</v>
      </c>
      <c r="P69" s="36"/>
      <c r="Q69" s="26"/>
      <c r="R69" s="36"/>
    </row>
    <row r="70" spans="3:18" x14ac:dyDescent="0.25">
      <c r="C70" s="38" t="s">
        <v>89</v>
      </c>
      <c r="D70" s="32" t="s">
        <v>444</v>
      </c>
      <c r="E70" s="186" t="s">
        <v>441</v>
      </c>
      <c r="F70" s="39" t="s">
        <v>58</v>
      </c>
      <c r="G70" s="40">
        <v>-42.572907182451999</v>
      </c>
      <c r="H70" s="40">
        <v>29.923146501526666</v>
      </c>
      <c r="I70" s="40">
        <v>55.277777777777779</v>
      </c>
      <c r="J70" s="41">
        <v>37.529535884401994</v>
      </c>
      <c r="K70" s="186" t="s">
        <v>441</v>
      </c>
      <c r="L70" s="186" t="s">
        <v>441</v>
      </c>
      <c r="P70" s="36"/>
      <c r="Q70" s="26"/>
      <c r="R70" s="36"/>
    </row>
    <row r="71" spans="3:18" x14ac:dyDescent="0.25">
      <c r="C71" s="38" t="s">
        <v>90</v>
      </c>
      <c r="D71" s="32" t="s">
        <v>444</v>
      </c>
      <c r="E71" s="186" t="s">
        <v>441</v>
      </c>
      <c r="F71" s="39">
        <v>20.082135523613964</v>
      </c>
      <c r="G71" s="40">
        <v>-41.589522644984775</v>
      </c>
      <c r="H71" s="40">
        <v>31.167758106110405</v>
      </c>
      <c r="I71" s="40">
        <v>38.916666666666671</v>
      </c>
      <c r="J71" s="41">
        <v>33.492430674277287</v>
      </c>
      <c r="K71" s="186" t="s">
        <v>441</v>
      </c>
      <c r="L71" s="186" t="s">
        <v>441</v>
      </c>
      <c r="P71" s="36"/>
      <c r="Q71" s="26"/>
      <c r="R71" s="36"/>
    </row>
    <row r="72" spans="3:18" x14ac:dyDescent="0.25">
      <c r="C72" s="38" t="s">
        <v>91</v>
      </c>
      <c r="D72" s="32" t="s">
        <v>444</v>
      </c>
      <c r="E72" s="186" t="s">
        <v>441</v>
      </c>
      <c r="F72" s="39">
        <v>28.999315537303218</v>
      </c>
      <c r="G72" s="40">
        <v>-44.195163945988767</v>
      </c>
      <c r="H72" s="40">
        <v>27.86995213392699</v>
      </c>
      <c r="I72" s="40">
        <v>43.138888888888886</v>
      </c>
      <c r="J72" s="41">
        <v>32.450633160415556</v>
      </c>
      <c r="K72" s="186" t="s">
        <v>441</v>
      </c>
      <c r="L72" s="186" t="s">
        <v>441</v>
      </c>
      <c r="P72" s="36"/>
      <c r="Q72" s="26"/>
      <c r="R72" s="36"/>
    </row>
    <row r="73" spans="3:18" x14ac:dyDescent="0.25">
      <c r="C73" s="38" t="s">
        <v>92</v>
      </c>
      <c r="D73" s="32" t="s">
        <v>444</v>
      </c>
      <c r="E73" s="186" t="s">
        <v>441</v>
      </c>
      <c r="F73" s="39">
        <v>20</v>
      </c>
      <c r="G73" s="40">
        <v>-45.762555236144401</v>
      </c>
      <c r="H73" s="40">
        <v>25.886197748612389</v>
      </c>
      <c r="I73" s="40">
        <v>39.694444444444443</v>
      </c>
      <c r="J73" s="41">
        <v>30.028671757362005</v>
      </c>
      <c r="K73" s="186" t="s">
        <v>441</v>
      </c>
      <c r="L73" s="186" t="s">
        <v>441</v>
      </c>
      <c r="P73" s="36"/>
      <c r="Q73" s="26"/>
      <c r="R73" s="36"/>
    </row>
    <row r="74" spans="3:18" x14ac:dyDescent="0.25">
      <c r="C74" s="38" t="s">
        <v>93</v>
      </c>
      <c r="D74" s="32" t="s">
        <v>444</v>
      </c>
      <c r="E74" s="186" t="s">
        <v>441</v>
      </c>
      <c r="F74" s="39">
        <v>20</v>
      </c>
      <c r="G74" s="40">
        <v>-55.048361334047442</v>
      </c>
      <c r="H74" s="40">
        <v>14.133702578075141</v>
      </c>
      <c r="I74" s="40">
        <v>36.916666666666671</v>
      </c>
      <c r="J74" s="41">
        <v>20.968591804652597</v>
      </c>
      <c r="K74" s="186" t="s">
        <v>441</v>
      </c>
      <c r="L74" s="186" t="s">
        <v>441</v>
      </c>
      <c r="P74" s="36"/>
      <c r="Q74" s="26"/>
      <c r="R74" s="36"/>
    </row>
    <row r="75" spans="3:18" x14ac:dyDescent="0.25">
      <c r="C75" s="38" t="s">
        <v>94</v>
      </c>
      <c r="D75" s="32" t="s">
        <v>444</v>
      </c>
      <c r="E75" s="186" t="s">
        <v>441</v>
      </c>
      <c r="F75" s="39">
        <v>20</v>
      </c>
      <c r="G75" s="40">
        <v>-66.215591754567455</v>
      </c>
      <c r="H75" s="40">
        <v>0</v>
      </c>
      <c r="I75" s="40">
        <v>46.25</v>
      </c>
      <c r="J75" s="41">
        <v>13.875</v>
      </c>
      <c r="K75" s="186" t="s">
        <v>441</v>
      </c>
      <c r="L75" s="186" t="s">
        <v>441</v>
      </c>
      <c r="P75" s="36"/>
      <c r="Q75" s="26"/>
      <c r="R75" s="36"/>
    </row>
    <row r="76" spans="3:18" x14ac:dyDescent="0.25">
      <c r="L76" s="42"/>
    </row>
    <row r="77" spans="3:18" x14ac:dyDescent="0.25">
      <c r="L77" s="43"/>
    </row>
    <row r="78" spans="3:18" x14ac:dyDescent="0.25">
      <c r="D78" s="23" t="s">
        <v>336</v>
      </c>
    </row>
    <row r="82" spans="3:19" ht="69" x14ac:dyDescent="0.25">
      <c r="C82" s="11" t="s">
        <v>48</v>
      </c>
      <c r="D82" s="11" t="s">
        <v>49</v>
      </c>
      <c r="E82" s="11" t="s">
        <v>50</v>
      </c>
      <c r="F82" s="11" t="s">
        <v>51</v>
      </c>
      <c r="G82" s="11" t="s">
        <v>52</v>
      </c>
      <c r="H82" s="12" t="s">
        <v>53</v>
      </c>
      <c r="I82" s="12" t="s">
        <v>54</v>
      </c>
      <c r="J82" s="30" t="s">
        <v>55</v>
      </c>
      <c r="K82" s="11" t="s">
        <v>56</v>
      </c>
      <c r="L82" s="11" t="s">
        <v>297</v>
      </c>
      <c r="M82" s="11" t="s">
        <v>298</v>
      </c>
      <c r="Q82" s="24"/>
      <c r="R82" s="24"/>
      <c r="S82" s="24"/>
    </row>
    <row r="83" spans="3:19" x14ac:dyDescent="0.25">
      <c r="C83" s="31" t="s">
        <v>95</v>
      </c>
      <c r="D83" s="32" t="s">
        <v>444</v>
      </c>
      <c r="E83" s="186" t="s">
        <v>441</v>
      </c>
      <c r="F83" s="186" t="s">
        <v>441</v>
      </c>
      <c r="G83" s="37">
        <v>20</v>
      </c>
      <c r="H83" s="34">
        <v>-8.7824151191295368</v>
      </c>
      <c r="I83" s="34">
        <v>100</v>
      </c>
      <c r="J83" s="34">
        <v>33.027777777777779</v>
      </c>
      <c r="K83" s="35">
        <v>79.908333333333331</v>
      </c>
      <c r="L83" s="186" t="s">
        <v>441</v>
      </c>
      <c r="M83" s="186" t="s">
        <v>441</v>
      </c>
      <c r="S83" s="36"/>
    </row>
    <row r="84" spans="3:19" x14ac:dyDescent="0.25">
      <c r="C84" s="31" t="s">
        <v>96</v>
      </c>
      <c r="D84" s="32" t="s">
        <v>444</v>
      </c>
      <c r="E84" s="186" t="s">
        <v>441</v>
      </c>
      <c r="F84" s="186" t="s">
        <v>441</v>
      </c>
      <c r="G84" s="37">
        <v>20</v>
      </c>
      <c r="H84" s="34">
        <v>-12.215749756450345</v>
      </c>
      <c r="I84" s="34">
        <v>96.022492230338216</v>
      </c>
      <c r="J84" s="34">
        <v>40.25</v>
      </c>
      <c r="K84" s="35">
        <v>79.29074456123675</v>
      </c>
      <c r="L84" s="186" t="s">
        <v>441</v>
      </c>
      <c r="M84" s="186" t="s">
        <v>441</v>
      </c>
      <c r="S84" s="36"/>
    </row>
    <row r="85" spans="3:19" x14ac:dyDescent="0.25">
      <c r="C85" s="31" t="s">
        <v>97</v>
      </c>
      <c r="D85" s="32" t="s">
        <v>444</v>
      </c>
      <c r="E85" s="186" t="s">
        <v>441</v>
      </c>
      <c r="F85" s="186" t="s">
        <v>441</v>
      </c>
      <c r="G85" s="37">
        <v>19.997262149212869</v>
      </c>
      <c r="H85" s="34">
        <v>-18.966921674388477</v>
      </c>
      <c r="I85" s="34">
        <v>88.201280028641563</v>
      </c>
      <c r="J85" s="34">
        <v>57.027777777777779</v>
      </c>
      <c r="K85" s="35">
        <v>78.849229353382427</v>
      </c>
      <c r="L85" s="186" t="s">
        <v>441</v>
      </c>
      <c r="M85" s="186" t="s">
        <v>441</v>
      </c>
      <c r="S85" s="36"/>
    </row>
    <row r="86" spans="3:19" x14ac:dyDescent="0.25">
      <c r="C86" s="31" t="s">
        <v>98</v>
      </c>
      <c r="D86" s="32" t="s">
        <v>444</v>
      </c>
      <c r="E86" s="186" t="s">
        <v>441</v>
      </c>
      <c r="F86" s="186" t="s">
        <v>441</v>
      </c>
      <c r="G86" s="37">
        <v>20</v>
      </c>
      <c r="H86" s="34">
        <v>-18.517477441623971</v>
      </c>
      <c r="I86" s="34">
        <v>88.721959809871819</v>
      </c>
      <c r="J86" s="34">
        <v>48.361111111111107</v>
      </c>
      <c r="K86" s="35">
        <v>76.613705200243601</v>
      </c>
      <c r="L86" s="186" t="s">
        <v>441</v>
      </c>
      <c r="M86" s="186" t="s">
        <v>441</v>
      </c>
      <c r="S86" s="36"/>
    </row>
    <row r="87" spans="3:19" x14ac:dyDescent="0.25">
      <c r="C87" s="31" t="s">
        <v>99</v>
      </c>
      <c r="D87" s="32" t="s">
        <v>444</v>
      </c>
      <c r="E87" s="186" t="s">
        <v>441</v>
      </c>
      <c r="F87" s="186" t="s">
        <v>441</v>
      </c>
      <c r="G87" s="37">
        <v>20</v>
      </c>
      <c r="H87" s="34">
        <v>-18.711024810271418</v>
      </c>
      <c r="I87" s="34">
        <v>88.497735770005576</v>
      </c>
      <c r="J87" s="34">
        <v>48.361111111111107</v>
      </c>
      <c r="K87" s="35">
        <v>76.456748372337231</v>
      </c>
      <c r="L87" s="186" t="s">
        <v>441</v>
      </c>
      <c r="M87" s="186" t="s">
        <v>441</v>
      </c>
      <c r="S87" s="36"/>
    </row>
    <row r="88" spans="3:19" x14ac:dyDescent="0.25">
      <c r="C88" s="31" t="s">
        <v>100</v>
      </c>
      <c r="D88" s="32" t="s">
        <v>444</v>
      </c>
      <c r="E88" s="186" t="s">
        <v>441</v>
      </c>
      <c r="F88" s="186" t="s">
        <v>441</v>
      </c>
      <c r="G88" s="37">
        <v>20</v>
      </c>
      <c r="H88" s="34">
        <v>-27.040084911268696</v>
      </c>
      <c r="I88" s="34">
        <v>78.848544891382502</v>
      </c>
      <c r="J88" s="34">
        <v>50.138888888888886</v>
      </c>
      <c r="K88" s="35">
        <v>70.235648090634413</v>
      </c>
      <c r="L88" s="186" t="s">
        <v>441</v>
      </c>
      <c r="M88" s="186" t="s">
        <v>441</v>
      </c>
      <c r="S88" s="36"/>
    </row>
    <row r="89" spans="3:19" x14ac:dyDescent="0.25">
      <c r="C89" s="31" t="s">
        <v>101</v>
      </c>
      <c r="D89" s="32" t="s">
        <v>444</v>
      </c>
      <c r="E89" s="186" t="s">
        <v>441</v>
      </c>
      <c r="F89" s="186" t="s">
        <v>441</v>
      </c>
      <c r="G89" s="37">
        <v>20</v>
      </c>
      <c r="H89" s="34">
        <v>-27.758214231886843</v>
      </c>
      <c r="I89" s="34">
        <v>78.016594250355098</v>
      </c>
      <c r="J89" s="34">
        <v>50.138888888888886</v>
      </c>
      <c r="K89" s="35">
        <v>69.65328264191524</v>
      </c>
      <c r="L89" s="186" t="s">
        <v>441</v>
      </c>
      <c r="M89" s="186" t="s">
        <v>441</v>
      </c>
      <c r="S89" s="36"/>
    </row>
    <row r="90" spans="3:19" x14ac:dyDescent="0.25">
      <c r="C90" s="31" t="s">
        <v>102</v>
      </c>
      <c r="D90" s="32" t="s">
        <v>444</v>
      </c>
      <c r="E90" s="186" t="s">
        <v>441</v>
      </c>
      <c r="F90" s="186" t="s">
        <v>441</v>
      </c>
      <c r="G90" s="37" t="s">
        <v>58</v>
      </c>
      <c r="H90" s="34">
        <v>-24.889740544218729</v>
      </c>
      <c r="I90" s="34">
        <v>81.339712322141295</v>
      </c>
      <c r="J90" s="34">
        <v>40.25</v>
      </c>
      <c r="K90" s="35">
        <v>69.012798625498903</v>
      </c>
      <c r="L90" s="186" t="s">
        <v>441</v>
      </c>
      <c r="M90" s="186" t="s">
        <v>441</v>
      </c>
      <c r="R90" s="44"/>
      <c r="S90" s="36"/>
    </row>
    <row r="91" spans="3:19" x14ac:dyDescent="0.25">
      <c r="C91" s="31" t="s">
        <v>103</v>
      </c>
      <c r="D91" s="32" t="s">
        <v>444</v>
      </c>
      <c r="E91" s="186" t="s">
        <v>441</v>
      </c>
      <c r="F91" s="186" t="s">
        <v>441</v>
      </c>
      <c r="G91" s="37">
        <v>20</v>
      </c>
      <c r="H91" s="34">
        <v>-31.937655370416493</v>
      </c>
      <c r="I91" s="34">
        <v>73.174724360760521</v>
      </c>
      <c r="J91" s="34">
        <v>55.277777777777779</v>
      </c>
      <c r="K91" s="35">
        <v>67.805640385865701</v>
      </c>
      <c r="L91" s="186" t="s">
        <v>441</v>
      </c>
      <c r="M91" s="186" t="s">
        <v>441</v>
      </c>
      <c r="S91" s="36"/>
    </row>
    <row r="92" spans="3:19" x14ac:dyDescent="0.25">
      <c r="C92" s="31" t="s">
        <v>104</v>
      </c>
      <c r="D92" s="32" t="s">
        <v>444</v>
      </c>
      <c r="E92" s="186" t="s">
        <v>441</v>
      </c>
      <c r="F92" s="186" t="s">
        <v>441</v>
      </c>
      <c r="G92" s="37">
        <v>20</v>
      </c>
      <c r="H92" s="34">
        <v>-25.200562231290721</v>
      </c>
      <c r="I92" s="34">
        <v>80.979626339880923</v>
      </c>
      <c r="J92" s="34">
        <v>33.027777777777779</v>
      </c>
      <c r="K92" s="35">
        <v>66.594071771249972</v>
      </c>
      <c r="L92" s="186" t="s">
        <v>441</v>
      </c>
      <c r="M92" s="186" t="s">
        <v>441</v>
      </c>
      <c r="S92" s="36"/>
    </row>
    <row r="93" spans="3:19" x14ac:dyDescent="0.25">
      <c r="C93" s="31" t="s">
        <v>105</v>
      </c>
      <c r="D93" s="32" t="s">
        <v>444</v>
      </c>
      <c r="E93" s="186" t="s">
        <v>441</v>
      </c>
      <c r="F93" s="186" t="s">
        <v>441</v>
      </c>
      <c r="G93" s="37">
        <v>20</v>
      </c>
      <c r="H93" s="34">
        <v>-34.746968192680022</v>
      </c>
      <c r="I93" s="34">
        <v>69.920143972207626</v>
      </c>
      <c r="J93" s="34">
        <v>55.694444444444443</v>
      </c>
      <c r="K93" s="35">
        <v>65.65243411387867</v>
      </c>
      <c r="L93" s="186" t="s">
        <v>441</v>
      </c>
      <c r="M93" s="186" t="s">
        <v>441</v>
      </c>
      <c r="S93" s="36"/>
    </row>
    <row r="94" spans="3:19" x14ac:dyDescent="0.25">
      <c r="C94" s="31" t="s">
        <v>106</v>
      </c>
      <c r="D94" s="32" t="s">
        <v>444</v>
      </c>
      <c r="E94" s="186" t="s">
        <v>441</v>
      </c>
      <c r="F94" s="186" t="s">
        <v>441</v>
      </c>
      <c r="G94" s="37">
        <v>19.997262149212869</v>
      </c>
      <c r="H94" s="34">
        <v>-33.099991654688402</v>
      </c>
      <c r="I94" s="34">
        <v>71.828161298891601</v>
      </c>
      <c r="J94" s="34">
        <v>46.611111111111114</v>
      </c>
      <c r="K94" s="35">
        <v>64.263046242557451</v>
      </c>
      <c r="L94" s="186" t="s">
        <v>441</v>
      </c>
      <c r="M94" s="186" t="s">
        <v>441</v>
      </c>
      <c r="S94" s="36"/>
    </row>
    <row r="95" spans="3:19" x14ac:dyDescent="0.25">
      <c r="C95" s="31" t="s">
        <v>107</v>
      </c>
      <c r="D95" s="32" t="s">
        <v>444</v>
      </c>
      <c r="E95" s="186" t="s">
        <v>441</v>
      </c>
      <c r="F95" s="186" t="s">
        <v>441</v>
      </c>
      <c r="G95" s="37">
        <v>20</v>
      </c>
      <c r="H95" s="34">
        <v>-36.925732337882877</v>
      </c>
      <c r="I95" s="34">
        <v>67.396052314609307</v>
      </c>
      <c r="J95" s="34">
        <v>55.694444444444443</v>
      </c>
      <c r="K95" s="35">
        <v>63.885569953559838</v>
      </c>
      <c r="L95" s="186" t="s">
        <v>441</v>
      </c>
      <c r="M95" s="186" t="s">
        <v>441</v>
      </c>
      <c r="S95" s="36"/>
    </row>
    <row r="96" spans="3:19" x14ac:dyDescent="0.25">
      <c r="C96" s="31" t="s">
        <v>108</v>
      </c>
      <c r="D96" s="32" t="s">
        <v>444</v>
      </c>
      <c r="E96" s="186" t="s">
        <v>441</v>
      </c>
      <c r="F96" s="186" t="s">
        <v>441</v>
      </c>
      <c r="G96" s="37">
        <v>29.995893223819301</v>
      </c>
      <c r="H96" s="34">
        <v>-32.228558937445399</v>
      </c>
      <c r="I96" s="34">
        <v>72.837713460191054</v>
      </c>
      <c r="J96" s="34">
        <v>40.916666666666671</v>
      </c>
      <c r="K96" s="35">
        <v>63.261399422133735</v>
      </c>
      <c r="L96" s="186" t="s">
        <v>441</v>
      </c>
      <c r="M96" s="186" t="s">
        <v>441</v>
      </c>
      <c r="S96" s="36"/>
    </row>
    <row r="97" spans="3:19" x14ac:dyDescent="0.25">
      <c r="C97" s="38" t="s">
        <v>109</v>
      </c>
      <c r="D97" s="32" t="s">
        <v>444</v>
      </c>
      <c r="E97" s="186" t="s">
        <v>441</v>
      </c>
      <c r="F97" s="186" t="s">
        <v>441</v>
      </c>
      <c r="G97" s="45">
        <v>29.995893223819301</v>
      </c>
      <c r="H97" s="40">
        <v>-32.927582574602631</v>
      </c>
      <c r="I97" s="40">
        <v>72.027896695536924</v>
      </c>
      <c r="J97" s="40">
        <v>40.916666666666671</v>
      </c>
      <c r="K97" s="41">
        <v>62.694527686875844</v>
      </c>
      <c r="L97" s="186" t="s">
        <v>441</v>
      </c>
      <c r="M97" s="186" t="s">
        <v>441</v>
      </c>
      <c r="S97" s="36"/>
    </row>
    <row r="98" spans="3:19" x14ac:dyDescent="0.25">
      <c r="C98" s="38" t="s">
        <v>110</v>
      </c>
      <c r="D98" s="32" t="s">
        <v>444</v>
      </c>
      <c r="E98" s="186" t="s">
        <v>441</v>
      </c>
      <c r="F98" s="186" t="s">
        <v>441</v>
      </c>
      <c r="G98" s="45">
        <v>19.997262149212869</v>
      </c>
      <c r="H98" s="40">
        <v>-33.356744007156884</v>
      </c>
      <c r="I98" s="40">
        <v>71.530714476865754</v>
      </c>
      <c r="J98" s="40">
        <v>40.916666666666671</v>
      </c>
      <c r="K98" s="41">
        <v>62.346500133806025</v>
      </c>
      <c r="L98" s="186" t="s">
        <v>441</v>
      </c>
      <c r="M98" s="186" t="s">
        <v>441</v>
      </c>
      <c r="S98" s="36"/>
    </row>
    <row r="99" spans="3:19" x14ac:dyDescent="0.25">
      <c r="C99" s="38" t="s">
        <v>111</v>
      </c>
      <c r="D99" s="32" t="s">
        <v>444</v>
      </c>
      <c r="E99" s="186" t="s">
        <v>441</v>
      </c>
      <c r="F99" s="186" t="s">
        <v>441</v>
      </c>
      <c r="G99" s="45">
        <v>20</v>
      </c>
      <c r="H99" s="40">
        <v>-32.728579797660501</v>
      </c>
      <c r="I99" s="40">
        <v>72.258440809375259</v>
      </c>
      <c r="J99" s="40">
        <v>33.027777777777779</v>
      </c>
      <c r="K99" s="41">
        <v>60.489241899896008</v>
      </c>
      <c r="L99" s="186" t="s">
        <v>441</v>
      </c>
      <c r="M99" s="186" t="s">
        <v>441</v>
      </c>
      <c r="S99" s="36"/>
    </row>
    <row r="100" spans="3:19" x14ac:dyDescent="0.25">
      <c r="C100" s="38" t="s">
        <v>112</v>
      </c>
      <c r="D100" s="32" t="s">
        <v>444</v>
      </c>
      <c r="E100" s="186" t="s">
        <v>441</v>
      </c>
      <c r="F100" s="186" t="s">
        <v>441</v>
      </c>
      <c r="G100" s="45">
        <v>20</v>
      </c>
      <c r="H100" s="40">
        <v>-33.920701989718559</v>
      </c>
      <c r="I100" s="40">
        <v>70.877370863627903</v>
      </c>
      <c r="J100" s="40">
        <v>33.027777777777779</v>
      </c>
      <c r="K100" s="41">
        <v>59.522492937872862</v>
      </c>
      <c r="L100" s="186" t="s">
        <v>441</v>
      </c>
      <c r="M100" s="186" t="s">
        <v>441</v>
      </c>
      <c r="S100" s="36"/>
    </row>
    <row r="101" spans="3:19" x14ac:dyDescent="0.25">
      <c r="C101" s="38" t="s">
        <v>113</v>
      </c>
      <c r="D101" s="32" t="s">
        <v>444</v>
      </c>
      <c r="E101" s="186" t="s">
        <v>441</v>
      </c>
      <c r="F101" s="186" t="s">
        <v>441</v>
      </c>
      <c r="G101" s="45">
        <v>20</v>
      </c>
      <c r="H101" s="40">
        <v>-39.906575002392827</v>
      </c>
      <c r="I101" s="40">
        <v>63.942755123782689</v>
      </c>
      <c r="J101" s="40">
        <v>41.361111111111114</v>
      </c>
      <c r="K101" s="41">
        <v>57.168261919981212</v>
      </c>
      <c r="L101" s="186" t="s">
        <v>441</v>
      </c>
      <c r="M101" s="186" t="s">
        <v>441</v>
      </c>
      <c r="S101" s="36"/>
    </row>
    <row r="102" spans="3:19" x14ac:dyDescent="0.25">
      <c r="C102" s="38" t="s">
        <v>114</v>
      </c>
      <c r="D102" s="32" t="s">
        <v>444</v>
      </c>
      <c r="E102" s="186" t="s">
        <v>441</v>
      </c>
      <c r="F102" s="186" t="s">
        <v>441</v>
      </c>
      <c r="G102" s="45">
        <v>20</v>
      </c>
      <c r="H102" s="40">
        <v>-38.337428587801284</v>
      </c>
      <c r="I102" s="40">
        <v>65.76060648843881</v>
      </c>
      <c r="J102" s="40">
        <v>33.027777777777779</v>
      </c>
      <c r="K102" s="41">
        <v>55.940757875240493</v>
      </c>
      <c r="L102" s="186" t="s">
        <v>441</v>
      </c>
      <c r="M102" s="186" t="s">
        <v>441</v>
      </c>
      <c r="S102" s="36"/>
    </row>
    <row r="103" spans="3:19" x14ac:dyDescent="0.25">
      <c r="C103" s="38" t="s">
        <v>115</v>
      </c>
      <c r="D103" s="32" t="s">
        <v>444</v>
      </c>
      <c r="E103" s="186" t="s">
        <v>441</v>
      </c>
      <c r="F103" s="186" t="s">
        <v>441</v>
      </c>
      <c r="G103" s="45">
        <v>19.997262149212869</v>
      </c>
      <c r="H103" s="40">
        <v>-44.186656364891753</v>
      </c>
      <c r="I103" s="40">
        <v>58.984293839796486</v>
      </c>
      <c r="J103" s="40">
        <v>40.583333333333336</v>
      </c>
      <c r="K103" s="41">
        <v>53.464005687857536</v>
      </c>
      <c r="L103" s="186" t="s">
        <v>441</v>
      </c>
      <c r="M103" s="186" t="s">
        <v>441</v>
      </c>
      <c r="S103" s="36"/>
    </row>
    <row r="104" spans="3:19" x14ac:dyDescent="0.25">
      <c r="C104" s="38" t="s">
        <v>116</v>
      </c>
      <c r="D104" s="32" t="s">
        <v>444</v>
      </c>
      <c r="E104" s="186" t="s">
        <v>441</v>
      </c>
      <c r="F104" s="186" t="s">
        <v>441</v>
      </c>
      <c r="G104" s="45">
        <v>20</v>
      </c>
      <c r="H104" s="40">
        <v>-47.556133021321521</v>
      </c>
      <c r="I104" s="40">
        <v>55.080765347420424</v>
      </c>
      <c r="J104" s="40">
        <v>47.583333333333336</v>
      </c>
      <c r="K104" s="41">
        <v>52.831535743194294</v>
      </c>
      <c r="L104" s="186" t="s">
        <v>441</v>
      </c>
      <c r="M104" s="186" t="s">
        <v>441</v>
      </c>
      <c r="S104" s="36"/>
    </row>
    <row r="105" spans="3:19" x14ac:dyDescent="0.25">
      <c r="C105" s="38" t="s">
        <v>117</v>
      </c>
      <c r="D105" s="32" t="s">
        <v>444</v>
      </c>
      <c r="E105" s="186" t="s">
        <v>441</v>
      </c>
      <c r="F105" s="186" t="s">
        <v>441</v>
      </c>
      <c r="G105" s="45">
        <v>20</v>
      </c>
      <c r="H105" s="40">
        <v>-47.829807798864728</v>
      </c>
      <c r="I105" s="40">
        <v>54.763713947243488</v>
      </c>
      <c r="J105" s="40">
        <v>47.027777777777779</v>
      </c>
      <c r="K105" s="41">
        <v>52.44293309640377</v>
      </c>
      <c r="L105" s="186" t="s">
        <v>441</v>
      </c>
      <c r="M105" s="186" t="s">
        <v>441</v>
      </c>
      <c r="S105" s="36"/>
    </row>
    <row r="106" spans="3:19" x14ac:dyDescent="0.25">
      <c r="C106" s="38" t="s">
        <v>118</v>
      </c>
      <c r="D106" s="32" t="s">
        <v>444</v>
      </c>
      <c r="E106" s="186" t="s">
        <v>441</v>
      </c>
      <c r="F106" s="186" t="s">
        <v>441</v>
      </c>
      <c r="G106" s="45" t="s">
        <v>58</v>
      </c>
      <c r="H106" s="40">
        <v>-51.307752523115788</v>
      </c>
      <c r="I106" s="40">
        <v>50.734525527102257</v>
      </c>
      <c r="J106" s="40">
        <v>55.277777777777779</v>
      </c>
      <c r="K106" s="41">
        <v>52.097501202304912</v>
      </c>
      <c r="L106" s="186" t="s">
        <v>441</v>
      </c>
      <c r="M106" s="186" t="s">
        <v>441</v>
      </c>
      <c r="R106" s="44"/>
      <c r="S106" s="36"/>
    </row>
    <row r="107" spans="3:19" x14ac:dyDescent="0.25">
      <c r="C107" s="38" t="s">
        <v>119</v>
      </c>
      <c r="D107" s="32" t="s">
        <v>444</v>
      </c>
      <c r="E107" s="186" t="s">
        <v>441</v>
      </c>
      <c r="F107" s="186" t="s">
        <v>441</v>
      </c>
      <c r="G107" s="45">
        <v>20</v>
      </c>
      <c r="H107" s="40">
        <v>-50.131236845591147</v>
      </c>
      <c r="I107" s="40">
        <v>52.097515373071616</v>
      </c>
      <c r="J107" s="40">
        <v>47.583333333333336</v>
      </c>
      <c r="K107" s="41">
        <v>50.743260761150125</v>
      </c>
      <c r="L107" s="186" t="s">
        <v>441</v>
      </c>
      <c r="M107" s="186" t="s">
        <v>441</v>
      </c>
      <c r="S107" s="36"/>
    </row>
    <row r="108" spans="3:19" x14ac:dyDescent="0.25">
      <c r="C108" s="38" t="s">
        <v>120</v>
      </c>
      <c r="D108" s="32" t="s">
        <v>444</v>
      </c>
      <c r="E108" s="186" t="s">
        <v>441</v>
      </c>
      <c r="F108" s="186" t="s">
        <v>441</v>
      </c>
      <c r="G108" s="45">
        <v>20</v>
      </c>
      <c r="H108" s="40">
        <v>-51.182305906450644</v>
      </c>
      <c r="I108" s="40">
        <v>50.879855052234923</v>
      </c>
      <c r="J108" s="40">
        <v>39.694444444444443</v>
      </c>
      <c r="K108" s="41">
        <v>47.524231869897775</v>
      </c>
      <c r="L108" s="186" t="s">
        <v>441</v>
      </c>
      <c r="M108" s="186" t="s">
        <v>441</v>
      </c>
      <c r="S108" s="36"/>
    </row>
    <row r="109" spans="3:19" x14ac:dyDescent="0.25">
      <c r="C109" s="38" t="s">
        <v>121</v>
      </c>
      <c r="D109" s="32" t="s">
        <v>444</v>
      </c>
      <c r="E109" s="186" t="s">
        <v>441</v>
      </c>
      <c r="F109" s="186" t="s">
        <v>441</v>
      </c>
      <c r="G109" s="45">
        <v>20</v>
      </c>
      <c r="H109" s="40">
        <v>-58.338705431560285</v>
      </c>
      <c r="I109" s="40">
        <v>42.589187896020945</v>
      </c>
      <c r="J109" s="40">
        <v>55.277777777777779</v>
      </c>
      <c r="K109" s="41">
        <v>46.395764860547992</v>
      </c>
      <c r="L109" s="186" t="s">
        <v>441</v>
      </c>
      <c r="M109" s="186" t="s">
        <v>441</v>
      </c>
      <c r="S109" s="36"/>
    </row>
    <row r="110" spans="3:19" x14ac:dyDescent="0.25">
      <c r="C110" s="38" t="s">
        <v>122</v>
      </c>
      <c r="D110" s="32" t="s">
        <v>444</v>
      </c>
      <c r="E110" s="186" t="s">
        <v>441</v>
      </c>
      <c r="F110" s="186" t="s">
        <v>441</v>
      </c>
      <c r="G110" s="45">
        <v>20</v>
      </c>
      <c r="H110" s="40">
        <v>-50.505155533457611</v>
      </c>
      <c r="I110" s="40">
        <v>51.664331706660583</v>
      </c>
      <c r="J110" s="40">
        <v>33.027777777777779</v>
      </c>
      <c r="K110" s="41">
        <v>46.07336552799574</v>
      </c>
      <c r="L110" s="186" t="s">
        <v>441</v>
      </c>
      <c r="M110" s="186" t="s">
        <v>441</v>
      </c>
      <c r="S110" s="36"/>
    </row>
    <row r="111" spans="3:19" x14ac:dyDescent="0.25">
      <c r="C111" s="38" t="s">
        <v>123</v>
      </c>
      <c r="D111" s="32" t="s">
        <v>444</v>
      </c>
      <c r="E111" s="186" t="s">
        <v>441</v>
      </c>
      <c r="F111" s="186" t="s">
        <v>441</v>
      </c>
      <c r="G111" s="45">
        <v>19.997262149212869</v>
      </c>
      <c r="H111" s="40">
        <v>-54.504066671628074</v>
      </c>
      <c r="I111" s="40">
        <v>47.031605275230639</v>
      </c>
      <c r="J111" s="40">
        <v>40.583333333333336</v>
      </c>
      <c r="K111" s="41">
        <v>45.097123692661441</v>
      </c>
      <c r="L111" s="186" t="s">
        <v>441</v>
      </c>
      <c r="M111" s="186" t="s">
        <v>441</v>
      </c>
      <c r="S111" s="36"/>
    </row>
    <row r="112" spans="3:19" x14ac:dyDescent="0.25">
      <c r="C112" s="38" t="s">
        <v>124</v>
      </c>
      <c r="D112" s="32" t="s">
        <v>444</v>
      </c>
      <c r="E112" s="186" t="s">
        <v>441</v>
      </c>
      <c r="F112" s="186" t="s">
        <v>441</v>
      </c>
      <c r="G112" s="45">
        <v>20</v>
      </c>
      <c r="H112" s="40">
        <v>-60.964070040032347</v>
      </c>
      <c r="I112" s="40">
        <v>39.54771095553216</v>
      </c>
      <c r="J112" s="40">
        <v>55.277777777777779</v>
      </c>
      <c r="K112" s="41">
        <v>44.266731002205844</v>
      </c>
      <c r="L112" s="186" t="s">
        <v>441</v>
      </c>
      <c r="M112" s="186" t="s">
        <v>441</v>
      </c>
      <c r="S112" s="36"/>
    </row>
    <row r="113" spans="3:19" x14ac:dyDescent="0.25">
      <c r="C113" s="38" t="s">
        <v>125</v>
      </c>
      <c r="D113" s="32" t="s">
        <v>444</v>
      </c>
      <c r="E113" s="186" t="s">
        <v>441</v>
      </c>
      <c r="F113" s="186" t="s">
        <v>441</v>
      </c>
      <c r="G113" s="45">
        <v>19.997262149212869</v>
      </c>
      <c r="H113" s="40">
        <v>-70.837129836129833</v>
      </c>
      <c r="I113" s="40">
        <v>28.109801110554912</v>
      </c>
      <c r="J113" s="40">
        <v>79.777777777777771</v>
      </c>
      <c r="K113" s="41">
        <v>43.610194110721764</v>
      </c>
      <c r="L113" s="186" t="s">
        <v>441</v>
      </c>
      <c r="M113" s="186" t="s">
        <v>441</v>
      </c>
      <c r="S113" s="36"/>
    </row>
    <row r="114" spans="3:19" x14ac:dyDescent="0.25">
      <c r="C114" s="38" t="s">
        <v>126</v>
      </c>
      <c r="D114" s="32" t="s">
        <v>444</v>
      </c>
      <c r="E114" s="186" t="s">
        <v>441</v>
      </c>
      <c r="F114" s="186" t="s">
        <v>441</v>
      </c>
      <c r="G114" s="45">
        <v>20</v>
      </c>
      <c r="H114" s="40">
        <v>-56.201083087646353</v>
      </c>
      <c r="I114" s="40">
        <v>45.065616901541695</v>
      </c>
      <c r="J114" s="40">
        <v>33.027777777777779</v>
      </c>
      <c r="K114" s="41">
        <v>41.454265164412519</v>
      </c>
      <c r="L114" s="186" t="s">
        <v>441</v>
      </c>
      <c r="M114" s="186" t="s">
        <v>441</v>
      </c>
      <c r="S114" s="36"/>
    </row>
    <row r="115" spans="3:19" x14ac:dyDescent="0.25">
      <c r="C115" s="38" t="s">
        <v>127</v>
      </c>
      <c r="D115" s="32" t="s">
        <v>444</v>
      </c>
      <c r="E115" s="186" t="s">
        <v>441</v>
      </c>
      <c r="F115" s="186" t="s">
        <v>441</v>
      </c>
      <c r="G115" s="45">
        <v>20</v>
      </c>
      <c r="H115" s="40">
        <v>-67.302539551807598</v>
      </c>
      <c r="I115" s="40">
        <v>32.204613240325486</v>
      </c>
      <c r="J115" s="40">
        <v>55.277777777777779</v>
      </c>
      <c r="K115" s="41">
        <v>39.126562601561176</v>
      </c>
      <c r="L115" s="186" t="s">
        <v>441</v>
      </c>
      <c r="M115" s="186" t="s">
        <v>441</v>
      </c>
      <c r="S115" s="36"/>
    </row>
    <row r="116" spans="3:19" x14ac:dyDescent="0.25">
      <c r="C116" s="38" t="s">
        <v>128</v>
      </c>
      <c r="D116" s="32" t="s">
        <v>444</v>
      </c>
      <c r="E116" s="186" t="s">
        <v>441</v>
      </c>
      <c r="F116" s="186" t="s">
        <v>441</v>
      </c>
      <c r="G116" s="45">
        <v>19.997262149212869</v>
      </c>
      <c r="H116" s="40">
        <v>-62.225778910284461</v>
      </c>
      <c r="I116" s="40">
        <v>38.08602505403929</v>
      </c>
      <c r="J116" s="40">
        <v>40.583333333333336</v>
      </c>
      <c r="K116" s="41">
        <v>38.835217537827504</v>
      </c>
      <c r="L116" s="186" t="s">
        <v>441</v>
      </c>
      <c r="M116" s="186" t="s">
        <v>441</v>
      </c>
      <c r="S116" s="36"/>
    </row>
    <row r="117" spans="3:19" x14ac:dyDescent="0.25">
      <c r="C117" s="38" t="s">
        <v>129</v>
      </c>
      <c r="D117" s="32" t="s">
        <v>444</v>
      </c>
      <c r="E117" s="186" t="s">
        <v>441</v>
      </c>
      <c r="F117" s="186" t="s">
        <v>441</v>
      </c>
      <c r="G117" s="45">
        <v>20</v>
      </c>
      <c r="H117" s="40">
        <v>-68.880235157467197</v>
      </c>
      <c r="I117" s="40">
        <v>30.376857663732697</v>
      </c>
      <c r="J117" s="40">
        <v>55.277777777777779</v>
      </c>
      <c r="K117" s="41">
        <v>37.847133697946219</v>
      </c>
      <c r="L117" s="186" t="s">
        <v>441</v>
      </c>
      <c r="M117" s="186" t="s">
        <v>441</v>
      </c>
      <c r="S117" s="36"/>
    </row>
    <row r="118" spans="3:19" x14ac:dyDescent="0.25">
      <c r="C118" s="38" t="s">
        <v>130</v>
      </c>
      <c r="D118" s="32" t="s">
        <v>444</v>
      </c>
      <c r="E118" s="186" t="s">
        <v>441</v>
      </c>
      <c r="F118" s="186" t="s">
        <v>441</v>
      </c>
      <c r="G118" s="45">
        <v>19.997262149212869</v>
      </c>
      <c r="H118" s="40">
        <v>-66.630430734121077</v>
      </c>
      <c r="I118" s="40">
        <v>32.983249268211324</v>
      </c>
      <c r="J118" s="40">
        <v>43.69444444444445</v>
      </c>
      <c r="K118" s="41">
        <v>36.196607821081258</v>
      </c>
      <c r="L118" s="186" t="s">
        <v>441</v>
      </c>
      <c r="M118" s="186" t="s">
        <v>441</v>
      </c>
      <c r="S118" s="36"/>
    </row>
    <row r="119" spans="3:19" x14ac:dyDescent="0.25">
      <c r="C119" s="38" t="s">
        <v>131</v>
      </c>
      <c r="D119" s="32" t="s">
        <v>444</v>
      </c>
      <c r="E119" s="186" t="s">
        <v>441</v>
      </c>
      <c r="F119" s="186" t="s">
        <v>441</v>
      </c>
      <c r="G119" s="45" t="s">
        <v>58</v>
      </c>
      <c r="H119" s="40">
        <v>-71.10785862343856</v>
      </c>
      <c r="I119" s="40">
        <v>27.796162631134251</v>
      </c>
      <c r="J119" s="40">
        <v>55.277777777777779</v>
      </c>
      <c r="K119" s="41">
        <v>36.040647175127305</v>
      </c>
      <c r="L119" s="186" t="s">
        <v>441</v>
      </c>
      <c r="M119" s="186" t="s">
        <v>441</v>
      </c>
      <c r="R119" s="44"/>
      <c r="S119" s="36"/>
    </row>
    <row r="120" spans="3:19" x14ac:dyDescent="0.25">
      <c r="C120" s="38" t="s">
        <v>132</v>
      </c>
      <c r="D120" s="32" t="s">
        <v>444</v>
      </c>
      <c r="E120" s="186" t="s">
        <v>441</v>
      </c>
      <c r="F120" s="186" t="s">
        <v>441</v>
      </c>
      <c r="G120" s="45" t="s">
        <v>58</v>
      </c>
      <c r="H120" s="40">
        <v>-73.080515558108743</v>
      </c>
      <c r="I120" s="40">
        <v>25.510845552152794</v>
      </c>
      <c r="J120" s="40">
        <v>55.277777777777779</v>
      </c>
      <c r="K120" s="41">
        <v>34.440925219840288</v>
      </c>
      <c r="L120" s="186" t="s">
        <v>441</v>
      </c>
      <c r="M120" s="186" t="s">
        <v>441</v>
      </c>
      <c r="R120" s="44"/>
      <c r="S120" s="36"/>
    </row>
    <row r="121" spans="3:19" x14ac:dyDescent="0.25">
      <c r="C121" s="38" t="s">
        <v>133</v>
      </c>
      <c r="D121" s="32" t="s">
        <v>444</v>
      </c>
      <c r="E121" s="186" t="s">
        <v>441</v>
      </c>
      <c r="F121" s="186" t="s">
        <v>441</v>
      </c>
      <c r="G121" s="45">
        <v>19.997262149212869</v>
      </c>
      <c r="H121" s="40">
        <v>-73.971240205226721</v>
      </c>
      <c r="I121" s="40">
        <v>24.478943748573968</v>
      </c>
      <c r="J121" s="40">
        <v>57.027777777777779</v>
      </c>
      <c r="K121" s="41">
        <v>34.243593957335108</v>
      </c>
      <c r="L121" s="186" t="s">
        <v>441</v>
      </c>
      <c r="M121" s="186" t="s">
        <v>441</v>
      </c>
      <c r="S121" s="36"/>
    </row>
    <row r="122" spans="3:19" x14ac:dyDescent="0.25">
      <c r="C122" s="38" t="s">
        <v>134</v>
      </c>
      <c r="D122" s="32" t="s">
        <v>444</v>
      </c>
      <c r="E122" s="186" t="s">
        <v>441</v>
      </c>
      <c r="F122" s="186" t="s">
        <v>441</v>
      </c>
      <c r="G122" s="45" t="s">
        <v>58</v>
      </c>
      <c r="H122" s="40">
        <v>-80.112620605516184</v>
      </c>
      <c r="I122" s="40">
        <v>17.364173171575469</v>
      </c>
      <c r="J122" s="40">
        <v>55.277777777777779</v>
      </c>
      <c r="K122" s="41">
        <v>28.73825455343616</v>
      </c>
      <c r="L122" s="186" t="s">
        <v>441</v>
      </c>
      <c r="M122" s="186" t="s">
        <v>441</v>
      </c>
      <c r="S122" s="36"/>
    </row>
    <row r="123" spans="3:19" x14ac:dyDescent="0.25">
      <c r="C123" s="38" t="s">
        <v>135</v>
      </c>
      <c r="D123" s="32" t="s">
        <v>444</v>
      </c>
      <c r="E123" s="186" t="s">
        <v>441</v>
      </c>
      <c r="F123" s="186" t="s">
        <v>441</v>
      </c>
      <c r="G123" s="45">
        <v>20</v>
      </c>
      <c r="H123" s="40">
        <v>-78.148258078690077</v>
      </c>
      <c r="I123" s="40">
        <v>19.639881204212902</v>
      </c>
      <c r="J123" s="40">
        <v>46.25</v>
      </c>
      <c r="K123" s="41">
        <v>27.622916842949031</v>
      </c>
      <c r="L123" s="186" t="s">
        <v>441</v>
      </c>
      <c r="M123" s="186" t="s">
        <v>441</v>
      </c>
      <c r="R123" s="36"/>
      <c r="S123" s="36"/>
    </row>
    <row r="124" spans="3:19" x14ac:dyDescent="0.25">
      <c r="C124" s="38" t="s">
        <v>136</v>
      </c>
      <c r="D124" s="32" t="s">
        <v>444</v>
      </c>
      <c r="E124" s="186" t="s">
        <v>441</v>
      </c>
      <c r="F124" s="186" t="s">
        <v>441</v>
      </c>
      <c r="G124" s="45" t="s">
        <v>58</v>
      </c>
      <c r="H124" s="40">
        <v>-82.428007550247401</v>
      </c>
      <c r="I124" s="40">
        <v>14.681804414876462</v>
      </c>
      <c r="J124" s="40">
        <v>55.277777777777779</v>
      </c>
      <c r="K124" s="41">
        <v>26.860596423746856</v>
      </c>
      <c r="L124" s="186" t="s">
        <v>441</v>
      </c>
      <c r="M124" s="186" t="s">
        <v>441</v>
      </c>
      <c r="R124" s="44"/>
      <c r="S124" s="36"/>
    </row>
    <row r="125" spans="3:19" x14ac:dyDescent="0.25">
      <c r="C125" s="38" t="s">
        <v>137</v>
      </c>
      <c r="D125" s="32" t="s">
        <v>444</v>
      </c>
      <c r="E125" s="186" t="s">
        <v>441</v>
      </c>
      <c r="F125" s="186" t="s">
        <v>441</v>
      </c>
      <c r="G125" s="45">
        <v>20</v>
      </c>
      <c r="H125" s="40">
        <v>-86.127528679354995</v>
      </c>
      <c r="I125" s="40">
        <v>10.39592040138686</v>
      </c>
      <c r="J125" s="40">
        <v>36.916666666666671</v>
      </c>
      <c r="K125" s="41">
        <v>18.352144280970801</v>
      </c>
      <c r="L125" s="186" t="s">
        <v>441</v>
      </c>
      <c r="M125" s="186" t="s">
        <v>441</v>
      </c>
      <c r="S125" s="36"/>
    </row>
    <row r="126" spans="3:19" x14ac:dyDescent="0.25">
      <c r="C126" s="38" t="s">
        <v>138</v>
      </c>
      <c r="D126" s="32" t="s">
        <v>444</v>
      </c>
      <c r="E126" s="186" t="s">
        <v>441</v>
      </c>
      <c r="F126" s="186" t="s">
        <v>441</v>
      </c>
      <c r="G126" s="45">
        <v>19.997262149212869</v>
      </c>
      <c r="H126" s="40">
        <v>-95.101156304461213</v>
      </c>
      <c r="I126" s="40">
        <v>0</v>
      </c>
      <c r="J126" s="40">
        <v>54.694444444444443</v>
      </c>
      <c r="K126" s="41">
        <v>16.408333333333331</v>
      </c>
      <c r="L126" s="186" t="s">
        <v>441</v>
      </c>
      <c r="M126" s="186" t="s">
        <v>441</v>
      </c>
      <c r="S126" s="36"/>
    </row>
    <row r="129" spans="3:18" x14ac:dyDescent="0.25">
      <c r="D129" s="23" t="s">
        <v>337</v>
      </c>
    </row>
    <row r="133" spans="3:18" ht="82.8" x14ac:dyDescent="0.25">
      <c r="C133" s="11" t="s">
        <v>48</v>
      </c>
      <c r="D133" s="11" t="s">
        <v>49</v>
      </c>
      <c r="E133" s="11" t="s">
        <v>50</v>
      </c>
      <c r="F133" s="11" t="s">
        <v>52</v>
      </c>
      <c r="G133" s="12" t="s">
        <v>53</v>
      </c>
      <c r="H133" s="12" t="s">
        <v>54</v>
      </c>
      <c r="I133" s="30" t="s">
        <v>55</v>
      </c>
      <c r="J133" s="11" t="s">
        <v>56</v>
      </c>
      <c r="K133" s="11" t="s">
        <v>297</v>
      </c>
      <c r="L133" s="11" t="s">
        <v>298</v>
      </c>
      <c r="P133" s="24"/>
      <c r="Q133" s="24"/>
      <c r="R133" s="24"/>
    </row>
    <row r="134" spans="3:18" x14ac:dyDescent="0.25">
      <c r="C134" s="31" t="s">
        <v>140</v>
      </c>
      <c r="D134" s="32" t="s">
        <v>444</v>
      </c>
      <c r="E134" s="186" t="s">
        <v>441</v>
      </c>
      <c r="F134" s="33">
        <v>29.998631074606433</v>
      </c>
      <c r="G134" s="34">
        <v>-48.049544621265802</v>
      </c>
      <c r="H134" s="34">
        <v>80.828371803547554</v>
      </c>
      <c r="I134" s="34">
        <v>40.694444444444443</v>
      </c>
      <c r="J134" s="35">
        <v>68.788193595816622</v>
      </c>
      <c r="K134" s="186" t="s">
        <v>441</v>
      </c>
      <c r="L134" s="186" t="s">
        <v>441</v>
      </c>
      <c r="P134" s="46"/>
    </row>
    <row r="135" spans="3:18" x14ac:dyDescent="0.25">
      <c r="C135" s="31" t="s">
        <v>141</v>
      </c>
      <c r="D135" s="32" t="s">
        <v>444</v>
      </c>
      <c r="E135" s="186" t="s">
        <v>441</v>
      </c>
      <c r="F135" s="33">
        <v>29.998631074606433</v>
      </c>
      <c r="G135" s="34">
        <v>-52.917224849854982</v>
      </c>
      <c r="H135" s="34">
        <v>78.103604079924978</v>
      </c>
      <c r="I135" s="34">
        <v>40.694444444444443</v>
      </c>
      <c r="J135" s="35">
        <v>66.88085618928082</v>
      </c>
      <c r="K135" s="186" t="s">
        <v>441</v>
      </c>
      <c r="L135" s="186" t="s">
        <v>441</v>
      </c>
      <c r="P135" s="46"/>
    </row>
    <row r="136" spans="3:18" x14ac:dyDescent="0.25">
      <c r="C136" s="31" t="s">
        <v>142</v>
      </c>
      <c r="D136" s="32" t="s">
        <v>444</v>
      </c>
      <c r="E136" s="186" t="s">
        <v>441</v>
      </c>
      <c r="F136" s="33">
        <v>19.997262149212869</v>
      </c>
      <c r="G136" s="34">
        <v>-62.291169029186456</v>
      </c>
      <c r="H136" s="34">
        <v>72.856377609938676</v>
      </c>
      <c r="I136" s="34">
        <v>40.694444444444443</v>
      </c>
      <c r="J136" s="35">
        <v>63.207797660290396</v>
      </c>
      <c r="K136" s="186" t="s">
        <v>441</v>
      </c>
      <c r="L136" s="186" t="s">
        <v>441</v>
      </c>
    </row>
    <row r="137" spans="3:18" x14ac:dyDescent="0.25">
      <c r="C137" s="31" t="s">
        <v>143</v>
      </c>
      <c r="D137" s="32" t="s">
        <v>444</v>
      </c>
      <c r="E137" s="186" t="s">
        <v>441</v>
      </c>
      <c r="F137" s="33">
        <v>19.997262149212869</v>
      </c>
      <c r="G137" s="34">
        <v>-66.684495342620508</v>
      </c>
      <c r="H137" s="34">
        <v>70.39713764839</v>
      </c>
      <c r="I137" s="34">
        <v>40.694444444444443</v>
      </c>
      <c r="J137" s="35">
        <v>61.486329687206336</v>
      </c>
      <c r="K137" s="186" t="s">
        <v>441</v>
      </c>
      <c r="L137" s="186" t="s">
        <v>441</v>
      </c>
    </row>
    <row r="138" spans="3:18" x14ac:dyDescent="0.25">
      <c r="C138" s="31" t="s">
        <v>144</v>
      </c>
      <c r="D138" s="32" t="s">
        <v>444</v>
      </c>
      <c r="E138" s="186" t="s">
        <v>441</v>
      </c>
      <c r="F138" s="33">
        <v>29.998631074606433</v>
      </c>
      <c r="G138" s="34">
        <v>-84.118745779136731</v>
      </c>
      <c r="H138" s="34">
        <v>60.638016127636241</v>
      </c>
      <c r="I138" s="34">
        <v>40.694444444444443</v>
      </c>
      <c r="J138" s="35">
        <v>54.654944622678698</v>
      </c>
      <c r="K138" s="186" t="s">
        <v>441</v>
      </c>
      <c r="L138" s="186" t="s">
        <v>441</v>
      </c>
    </row>
    <row r="139" spans="3:18" x14ac:dyDescent="0.25">
      <c r="C139" s="31" t="s">
        <v>145</v>
      </c>
      <c r="D139" s="32" t="s">
        <v>444</v>
      </c>
      <c r="E139" s="186" t="s">
        <v>441</v>
      </c>
      <c r="F139" s="33">
        <v>19.997262149212869</v>
      </c>
      <c r="G139" s="34">
        <v>-98.305285058880372</v>
      </c>
      <c r="H139" s="34">
        <v>52.696856781893246</v>
      </c>
      <c r="I139" s="34">
        <v>40.694444444444443</v>
      </c>
      <c r="J139" s="35">
        <v>49.096133080658603</v>
      </c>
      <c r="K139" s="186" t="s">
        <v>441</v>
      </c>
      <c r="L139" s="186" t="s">
        <v>441</v>
      </c>
    </row>
    <row r="140" spans="3:18" x14ac:dyDescent="0.25">
      <c r="C140" s="31" t="s">
        <v>146</v>
      </c>
      <c r="D140" s="32" t="s">
        <v>444</v>
      </c>
      <c r="E140" s="186" t="s">
        <v>441</v>
      </c>
      <c r="F140" s="33" t="s">
        <v>58</v>
      </c>
      <c r="G140" s="34">
        <v>-169.38311133915826</v>
      </c>
      <c r="H140" s="34">
        <v>12.909821105992595</v>
      </c>
      <c r="I140" s="34">
        <v>42.916666666666671</v>
      </c>
      <c r="J140" s="35">
        <v>21.911874774194818</v>
      </c>
      <c r="K140" s="186" t="s">
        <v>441</v>
      </c>
      <c r="L140" s="186" t="s">
        <v>441</v>
      </c>
    </row>
    <row r="141" spans="3:18" x14ac:dyDescent="0.25">
      <c r="C141" s="31" t="s">
        <v>147</v>
      </c>
      <c r="D141" s="32" t="s">
        <v>444</v>
      </c>
      <c r="E141" s="186" t="s">
        <v>441</v>
      </c>
      <c r="F141" s="33" t="s">
        <v>58</v>
      </c>
      <c r="G141" s="34">
        <v>-176.9181662367036</v>
      </c>
      <c r="H141" s="34">
        <v>8.6919445371970241</v>
      </c>
      <c r="I141" s="34">
        <v>42.916666666666671</v>
      </c>
      <c r="J141" s="35">
        <v>18.959361176037916</v>
      </c>
      <c r="K141" s="186" t="s">
        <v>441</v>
      </c>
      <c r="L141" s="186" t="s">
        <v>441</v>
      </c>
    </row>
    <row r="142" spans="3:18" x14ac:dyDescent="0.25">
      <c r="C142" s="31" t="s">
        <v>148</v>
      </c>
      <c r="D142" s="32" t="s">
        <v>444</v>
      </c>
      <c r="E142" s="186" t="s">
        <v>441</v>
      </c>
      <c r="F142" s="33">
        <v>30.001368925393567</v>
      </c>
      <c r="G142" s="34">
        <v>-177.54902010788149</v>
      </c>
      <c r="H142" s="34">
        <v>8.3388132332111677</v>
      </c>
      <c r="I142" s="34">
        <v>42.916666666666671</v>
      </c>
      <c r="J142" s="35">
        <v>18.712169263247819</v>
      </c>
      <c r="K142" s="186" t="s">
        <v>441</v>
      </c>
      <c r="L142" s="186" t="s">
        <v>441</v>
      </c>
    </row>
    <row r="143" spans="3:18" x14ac:dyDescent="0.25">
      <c r="C143" s="31" t="s">
        <v>149</v>
      </c>
      <c r="D143" s="32" t="s">
        <v>444</v>
      </c>
      <c r="E143" s="186" t="s">
        <v>441</v>
      </c>
      <c r="F143" s="33">
        <v>30.001368925393567</v>
      </c>
      <c r="G143" s="34">
        <v>-182.12291696909361</v>
      </c>
      <c r="H143" s="34">
        <v>5.7784958020430244</v>
      </c>
      <c r="I143" s="34">
        <v>42.916666666666671</v>
      </c>
      <c r="J143" s="35">
        <v>16.919947061430118</v>
      </c>
      <c r="K143" s="186" t="s">
        <v>441</v>
      </c>
      <c r="L143" s="186" t="s">
        <v>441</v>
      </c>
    </row>
    <row r="144" spans="3:18" x14ac:dyDescent="0.25">
      <c r="C144" s="31" t="s">
        <v>150</v>
      </c>
      <c r="D144" s="32" t="s">
        <v>444</v>
      </c>
      <c r="E144" s="186" t="s">
        <v>441</v>
      </c>
      <c r="F144" s="33" t="s">
        <v>58</v>
      </c>
      <c r="G144" s="34">
        <v>-191.26137255246286</v>
      </c>
      <c r="H144" s="34">
        <v>0.66308812364258873</v>
      </c>
      <c r="I144" s="34">
        <v>42.916666666666671</v>
      </c>
      <c r="J144" s="35">
        <v>13.339161686549813</v>
      </c>
      <c r="K144" s="186" t="s">
        <v>441</v>
      </c>
      <c r="L144" s="186" t="s">
        <v>441</v>
      </c>
    </row>
    <row r="145" spans="3:19" x14ac:dyDescent="0.25">
      <c r="C145" s="31" t="s">
        <v>151</v>
      </c>
      <c r="D145" s="32" t="s">
        <v>444</v>
      </c>
      <c r="E145" s="186" t="s">
        <v>441</v>
      </c>
      <c r="F145" s="33">
        <v>30.001368925393567</v>
      </c>
      <c r="G145" s="34">
        <v>-192.4459509373595</v>
      </c>
      <c r="H145" s="34">
        <v>0</v>
      </c>
      <c r="I145" s="34">
        <v>42.916666666666671</v>
      </c>
      <c r="J145" s="35">
        <v>12.875000000000002</v>
      </c>
      <c r="K145" s="186" t="s">
        <v>441</v>
      </c>
      <c r="L145" s="186" t="s">
        <v>441</v>
      </c>
    </row>
    <row r="149" spans="3:19" x14ac:dyDescent="0.25">
      <c r="D149" s="23" t="s">
        <v>338</v>
      </c>
    </row>
    <row r="154" spans="3:19" ht="69" x14ac:dyDescent="0.25">
      <c r="C154" s="11" t="s">
        <v>48</v>
      </c>
      <c r="D154" s="11" t="s">
        <v>49</v>
      </c>
      <c r="E154" s="11" t="s">
        <v>50</v>
      </c>
      <c r="F154" s="11" t="s">
        <v>51</v>
      </c>
      <c r="G154" s="11" t="s">
        <v>52</v>
      </c>
      <c r="H154" s="12" t="s">
        <v>53</v>
      </c>
      <c r="I154" s="12" t="s">
        <v>54</v>
      </c>
      <c r="J154" s="30" t="s">
        <v>55</v>
      </c>
      <c r="K154" s="11" t="s">
        <v>56</v>
      </c>
      <c r="L154" s="11" t="s">
        <v>297</v>
      </c>
      <c r="M154" s="11" t="s">
        <v>298</v>
      </c>
      <c r="Q154" s="24"/>
      <c r="R154" s="24"/>
      <c r="S154" s="24"/>
    </row>
    <row r="155" spans="3:19" x14ac:dyDescent="0.25">
      <c r="C155" s="31" t="s">
        <v>152</v>
      </c>
      <c r="D155" s="32" t="s">
        <v>444</v>
      </c>
      <c r="E155" s="186" t="s">
        <v>441</v>
      </c>
      <c r="F155" s="186" t="s">
        <v>441</v>
      </c>
      <c r="G155" s="47">
        <v>20</v>
      </c>
      <c r="H155" s="34">
        <v>-13.800256246085103</v>
      </c>
      <c r="I155" s="34">
        <v>100</v>
      </c>
      <c r="J155" s="34">
        <v>43.25</v>
      </c>
      <c r="K155" s="35">
        <v>82.974999999999994</v>
      </c>
      <c r="L155" s="186" t="s">
        <v>441</v>
      </c>
      <c r="M155" s="186" t="s">
        <v>441</v>
      </c>
      <c r="S155" s="36"/>
    </row>
    <row r="156" spans="3:19" x14ac:dyDescent="0.25">
      <c r="C156" s="31" t="s">
        <v>153</v>
      </c>
      <c r="D156" s="32" t="s">
        <v>444</v>
      </c>
      <c r="E156" s="186" t="s">
        <v>441</v>
      </c>
      <c r="F156" s="186" t="s">
        <v>441</v>
      </c>
      <c r="G156" s="47">
        <v>20</v>
      </c>
      <c r="H156" s="34">
        <v>-19.652705890789814</v>
      </c>
      <c r="I156" s="34">
        <v>96.723990659378273</v>
      </c>
      <c r="J156" s="34">
        <v>43.25</v>
      </c>
      <c r="K156" s="35">
        <v>80.68179346156478</v>
      </c>
      <c r="L156" s="186" t="s">
        <v>441</v>
      </c>
      <c r="M156" s="186" t="s">
        <v>441</v>
      </c>
      <c r="S156" s="36"/>
    </row>
    <row r="157" spans="3:19" x14ac:dyDescent="0.25">
      <c r="C157" s="31" t="s">
        <v>155</v>
      </c>
      <c r="D157" s="32" t="s">
        <v>444</v>
      </c>
      <c r="E157" s="186" t="s">
        <v>441</v>
      </c>
      <c r="F157" s="186" t="s">
        <v>441</v>
      </c>
      <c r="G157" s="47">
        <v>20</v>
      </c>
      <c r="H157" s="34">
        <v>-20.629386245942374</v>
      </c>
      <c r="I157" s="34">
        <v>96.177277033370984</v>
      </c>
      <c r="J157" s="34">
        <v>43.25</v>
      </c>
      <c r="K157" s="35">
        <v>80.299093923359678</v>
      </c>
      <c r="L157" s="186" t="s">
        <v>441</v>
      </c>
      <c r="M157" s="186" t="s">
        <v>441</v>
      </c>
      <c r="S157" s="36"/>
    </row>
    <row r="158" spans="3:19" x14ac:dyDescent="0.25">
      <c r="C158" s="31" t="s">
        <v>156</v>
      </c>
      <c r="D158" s="32" t="s">
        <v>444</v>
      </c>
      <c r="E158" s="186" t="s">
        <v>441</v>
      </c>
      <c r="F158" s="186" t="s">
        <v>441</v>
      </c>
      <c r="G158" s="47">
        <v>20</v>
      </c>
      <c r="H158" s="34">
        <v>-30.080610463448156</v>
      </c>
      <c r="I158" s="34">
        <v>90.886791732933801</v>
      </c>
      <c r="J158" s="34">
        <v>43.25</v>
      </c>
      <c r="K158" s="35">
        <v>76.595754213053652</v>
      </c>
      <c r="L158" s="186" t="s">
        <v>441</v>
      </c>
      <c r="M158" s="186" t="s">
        <v>441</v>
      </c>
      <c r="S158" s="36"/>
    </row>
    <row r="159" spans="3:19" x14ac:dyDescent="0.25">
      <c r="C159" s="31" t="s">
        <v>157</v>
      </c>
      <c r="D159" s="32" t="s">
        <v>444</v>
      </c>
      <c r="E159" s="186" t="s">
        <v>441</v>
      </c>
      <c r="F159" s="186" t="s">
        <v>441</v>
      </c>
      <c r="G159" s="47">
        <v>20</v>
      </c>
      <c r="H159" s="34">
        <v>-30.092396298477819</v>
      </c>
      <c r="I159" s="34">
        <v>90.880194409080005</v>
      </c>
      <c r="J159" s="34">
        <v>43.25</v>
      </c>
      <c r="K159" s="35">
        <v>76.591136086356002</v>
      </c>
      <c r="L159" s="186" t="s">
        <v>441</v>
      </c>
      <c r="M159" s="186" t="s">
        <v>441</v>
      </c>
      <c r="S159" s="36"/>
    </row>
    <row r="160" spans="3:19" x14ac:dyDescent="0.25">
      <c r="C160" s="31" t="s">
        <v>158</v>
      </c>
      <c r="D160" s="32" t="s">
        <v>444</v>
      </c>
      <c r="E160" s="186" t="s">
        <v>441</v>
      </c>
      <c r="F160" s="186" t="s">
        <v>441</v>
      </c>
      <c r="G160" s="47">
        <v>20</v>
      </c>
      <c r="H160" s="34">
        <v>-30.36465934121869</v>
      </c>
      <c r="I160" s="34">
        <v>90.727790488452982</v>
      </c>
      <c r="J160" s="34">
        <v>43.25</v>
      </c>
      <c r="K160" s="35">
        <v>76.484453341917074</v>
      </c>
      <c r="L160" s="186" t="s">
        <v>441</v>
      </c>
      <c r="M160" s="186" t="s">
        <v>441</v>
      </c>
      <c r="S160" s="36"/>
    </row>
    <row r="161" spans="3:30" x14ac:dyDescent="0.25">
      <c r="C161" s="31" t="s">
        <v>159</v>
      </c>
      <c r="D161" s="31" t="s">
        <v>160</v>
      </c>
      <c r="E161" s="31">
        <v>200</v>
      </c>
      <c r="F161" s="31">
        <v>200</v>
      </c>
      <c r="G161" s="47">
        <v>19.997262149212869</v>
      </c>
      <c r="H161" s="34">
        <v>-37.07395560461628</v>
      </c>
      <c r="I161" s="34">
        <v>86.972146516740011</v>
      </c>
      <c r="J161" s="34">
        <v>51.027777777777786</v>
      </c>
      <c r="K161" s="35">
        <v>76.188835895051341</v>
      </c>
      <c r="L161" s="31">
        <v>0</v>
      </c>
      <c r="M161" s="47">
        <v>49.599998474121087</v>
      </c>
      <c r="S161" s="36"/>
    </row>
    <row r="162" spans="3:30" x14ac:dyDescent="0.25">
      <c r="C162" s="31" t="s">
        <v>161</v>
      </c>
      <c r="D162" s="32" t="s">
        <v>444</v>
      </c>
      <c r="E162" s="186" t="s">
        <v>441</v>
      </c>
      <c r="F162" s="186" t="s">
        <v>441</v>
      </c>
      <c r="G162" s="47">
        <v>20</v>
      </c>
      <c r="H162" s="34">
        <v>-30.031955995090925</v>
      </c>
      <c r="I162" s="34">
        <v>90.914026908369365</v>
      </c>
      <c r="J162" s="34">
        <v>41.694444444444443</v>
      </c>
      <c r="K162" s="35">
        <v>76.148152169191889</v>
      </c>
      <c r="L162" s="186" t="s">
        <v>441</v>
      </c>
      <c r="M162" s="186" t="s">
        <v>441</v>
      </c>
      <c r="S162" s="36"/>
    </row>
    <row r="163" spans="3:30" x14ac:dyDescent="0.25">
      <c r="C163" s="31" t="s">
        <v>163</v>
      </c>
      <c r="D163" s="32" t="s">
        <v>444</v>
      </c>
      <c r="E163" s="186" t="s">
        <v>441</v>
      </c>
      <c r="F163" s="186" t="s">
        <v>441</v>
      </c>
      <c r="G163" s="47">
        <v>19.997262149212869</v>
      </c>
      <c r="H163" s="34">
        <v>-38.580543458525476</v>
      </c>
      <c r="I163" s="34">
        <v>86.128808054812453</v>
      </c>
      <c r="J163" s="34">
        <v>47.027777777777779</v>
      </c>
      <c r="K163" s="35">
        <v>74.39849897170204</v>
      </c>
      <c r="L163" s="186" t="s">
        <v>441</v>
      </c>
      <c r="M163" s="186" t="s">
        <v>441</v>
      </c>
      <c r="S163" s="36"/>
      <c r="AA163" s="31"/>
      <c r="AB163" s="47"/>
    </row>
    <row r="164" spans="3:30" x14ac:dyDescent="0.25">
      <c r="C164" s="31" t="s">
        <v>165</v>
      </c>
      <c r="D164" s="32" t="s">
        <v>444</v>
      </c>
      <c r="E164" s="186" t="s">
        <v>441</v>
      </c>
      <c r="F164" s="186" t="s">
        <v>441</v>
      </c>
      <c r="G164" s="47">
        <v>20</v>
      </c>
      <c r="H164" s="34">
        <v>-44.275499856554518</v>
      </c>
      <c r="I164" s="34">
        <v>82.940958267628531</v>
      </c>
      <c r="J164" s="34">
        <v>50.138888888888886</v>
      </c>
      <c r="K164" s="35">
        <v>73.100337454006635</v>
      </c>
      <c r="L164" s="186" t="s">
        <v>441</v>
      </c>
      <c r="M164" s="186" t="s">
        <v>441</v>
      </c>
      <c r="S164" s="36"/>
      <c r="AA164" s="31" t="s">
        <v>7</v>
      </c>
      <c r="AB164" s="47">
        <v>74.400001525878906</v>
      </c>
    </row>
    <row r="165" spans="3:30" x14ac:dyDescent="0.25">
      <c r="C165" s="31" t="s">
        <v>167</v>
      </c>
      <c r="D165" s="32" t="s">
        <v>444</v>
      </c>
      <c r="E165" s="186" t="s">
        <v>441</v>
      </c>
      <c r="F165" s="186" t="s">
        <v>441</v>
      </c>
      <c r="G165" s="47">
        <v>19.997262149212869</v>
      </c>
      <c r="H165" s="34">
        <v>-42.285754517338091</v>
      </c>
      <c r="I165" s="34">
        <v>84.054752441428803</v>
      </c>
      <c r="J165" s="34">
        <v>47.027777777777779</v>
      </c>
      <c r="K165" s="35">
        <v>72.946660042333491</v>
      </c>
      <c r="L165" s="186" t="s">
        <v>441</v>
      </c>
      <c r="M165" s="186" t="s">
        <v>441</v>
      </c>
      <c r="S165" s="36"/>
      <c r="AA165" s="31" t="s">
        <v>215</v>
      </c>
      <c r="AB165" s="47">
        <v>74.400001525878906</v>
      </c>
      <c r="AD165" s="23">
        <f>843/771</f>
        <v>1.093385214007782</v>
      </c>
    </row>
    <row r="166" spans="3:30" x14ac:dyDescent="0.25">
      <c r="C166" s="31" t="s">
        <v>169</v>
      </c>
      <c r="D166" s="32" t="s">
        <v>444</v>
      </c>
      <c r="E166" s="186" t="s">
        <v>441</v>
      </c>
      <c r="F166" s="186" t="s">
        <v>441</v>
      </c>
      <c r="G166" s="47">
        <v>19.997262149212869</v>
      </c>
      <c r="H166" s="34">
        <v>-45.972901312439305</v>
      </c>
      <c r="I166" s="34">
        <v>81.990808610331641</v>
      </c>
      <c r="J166" s="34">
        <v>51.027777777777786</v>
      </c>
      <c r="K166" s="35">
        <v>72.701899360565477</v>
      </c>
      <c r="L166" s="186" t="s">
        <v>441</v>
      </c>
      <c r="M166" s="186" t="s">
        <v>441</v>
      </c>
      <c r="S166" s="36"/>
      <c r="AA166" s="31" t="s">
        <v>208</v>
      </c>
      <c r="AB166" s="47">
        <v>62</v>
      </c>
    </row>
    <row r="167" spans="3:30" x14ac:dyDescent="0.25">
      <c r="C167" s="31" t="s">
        <v>170</v>
      </c>
      <c r="D167" s="32" t="s">
        <v>444</v>
      </c>
      <c r="E167" s="186" t="s">
        <v>441</v>
      </c>
      <c r="F167" s="186" t="s">
        <v>441</v>
      </c>
      <c r="G167" s="47">
        <v>19.997262149212869</v>
      </c>
      <c r="H167" s="34">
        <v>-38.756619938457405</v>
      </c>
      <c r="I167" s="34">
        <v>86.030246216960066</v>
      </c>
      <c r="J167" s="34">
        <v>40.361111111111114</v>
      </c>
      <c r="K167" s="35">
        <v>72.329505685205376</v>
      </c>
      <c r="L167" s="186" t="s">
        <v>441</v>
      </c>
      <c r="M167" s="186" t="s">
        <v>441</v>
      </c>
      <c r="S167" s="36"/>
      <c r="AA167" s="31" t="s">
        <v>168</v>
      </c>
      <c r="AB167" s="47">
        <v>49.599998474121087</v>
      </c>
    </row>
    <row r="168" spans="3:30" x14ac:dyDescent="0.25">
      <c r="C168" s="31" t="s">
        <v>171</v>
      </c>
      <c r="D168" s="32" t="s">
        <v>444</v>
      </c>
      <c r="E168" s="186" t="s">
        <v>441</v>
      </c>
      <c r="F168" s="186" t="s">
        <v>441</v>
      </c>
      <c r="G168" s="47">
        <v>20</v>
      </c>
      <c r="H168" s="34">
        <v>-41.896364413088648</v>
      </c>
      <c r="I168" s="34">
        <v>84.272720249117867</v>
      </c>
      <c r="J168" s="34">
        <v>43.25</v>
      </c>
      <c r="K168" s="35">
        <v>71.965904174382501</v>
      </c>
      <c r="L168" s="186" t="s">
        <v>441</v>
      </c>
      <c r="M168" s="186" t="s">
        <v>441</v>
      </c>
      <c r="S168" s="36"/>
      <c r="AA168" s="31" t="s">
        <v>195</v>
      </c>
      <c r="AB168" s="47">
        <v>49.599998474121087</v>
      </c>
    </row>
    <row r="169" spans="3:30" x14ac:dyDescent="0.25">
      <c r="C169" s="31" t="s">
        <v>172</v>
      </c>
      <c r="D169" s="32" t="s">
        <v>444</v>
      </c>
      <c r="E169" s="186" t="s">
        <v>441</v>
      </c>
      <c r="F169" s="186" t="s">
        <v>441</v>
      </c>
      <c r="G169" s="47">
        <v>20</v>
      </c>
      <c r="H169" s="34">
        <v>-42.207136968613895</v>
      </c>
      <c r="I169" s="34">
        <v>84.098759966412857</v>
      </c>
      <c r="J169" s="34">
        <v>43.25</v>
      </c>
      <c r="K169" s="35">
        <v>71.844131976488995</v>
      </c>
      <c r="L169" s="186" t="s">
        <v>441</v>
      </c>
      <c r="M169" s="186" t="s">
        <v>441</v>
      </c>
      <c r="S169" s="36"/>
      <c r="AA169" s="31" t="s">
        <v>197</v>
      </c>
      <c r="AB169" s="47">
        <v>49.599998474121087</v>
      </c>
    </row>
    <row r="170" spans="3:30" x14ac:dyDescent="0.25">
      <c r="C170" s="31" t="s">
        <v>173</v>
      </c>
      <c r="D170" s="32" t="s">
        <v>444</v>
      </c>
      <c r="E170" s="186" t="s">
        <v>441</v>
      </c>
      <c r="F170" s="186" t="s">
        <v>441</v>
      </c>
      <c r="G170" s="47">
        <v>20</v>
      </c>
      <c r="H170" s="34">
        <v>-47.488069581778497</v>
      </c>
      <c r="I170" s="34">
        <v>81.142667113298856</v>
      </c>
      <c r="J170" s="34">
        <v>50.138888888888886</v>
      </c>
      <c r="K170" s="35">
        <v>71.841533645975858</v>
      </c>
      <c r="L170" s="186" t="s">
        <v>441</v>
      </c>
      <c r="M170" s="186" t="s">
        <v>441</v>
      </c>
      <c r="R170" s="36"/>
      <c r="S170" s="36"/>
      <c r="AA170" s="31" t="s">
        <v>160</v>
      </c>
      <c r="AB170" s="47">
        <v>49.599998474121087</v>
      </c>
    </row>
    <row r="171" spans="3:30" x14ac:dyDescent="0.25">
      <c r="C171" s="31" t="s">
        <v>174</v>
      </c>
      <c r="D171" s="32" t="s">
        <v>444</v>
      </c>
      <c r="E171" s="186" t="s">
        <v>441</v>
      </c>
      <c r="F171" s="186" t="s">
        <v>441</v>
      </c>
      <c r="G171" s="47">
        <v>20</v>
      </c>
      <c r="H171" s="34">
        <v>-48.584981592264441</v>
      </c>
      <c r="I171" s="34">
        <v>80.528651750442464</v>
      </c>
      <c r="J171" s="34">
        <v>50.138888888888886</v>
      </c>
      <c r="K171" s="35">
        <v>71.411722891976382</v>
      </c>
      <c r="L171" s="186" t="s">
        <v>441</v>
      </c>
      <c r="M171" s="186" t="s">
        <v>441</v>
      </c>
      <c r="R171" s="36"/>
      <c r="S171" s="36"/>
      <c r="AA171" s="31" t="s">
        <v>199</v>
      </c>
      <c r="AB171" s="47">
        <v>49.599998474121087</v>
      </c>
    </row>
    <row r="172" spans="3:30" x14ac:dyDescent="0.25">
      <c r="C172" s="31" t="s">
        <v>175</v>
      </c>
      <c r="D172" s="32" t="s">
        <v>444</v>
      </c>
      <c r="E172" s="186" t="s">
        <v>441</v>
      </c>
      <c r="F172" s="186" t="s">
        <v>441</v>
      </c>
      <c r="G172" s="47">
        <v>19.997262149212869</v>
      </c>
      <c r="H172" s="34">
        <v>-52.624939931480569</v>
      </c>
      <c r="I172" s="34">
        <v>78.267215589779454</v>
      </c>
      <c r="J172" s="34">
        <v>54.25</v>
      </c>
      <c r="K172" s="35">
        <v>71.062050912845621</v>
      </c>
      <c r="L172" s="186" t="s">
        <v>441</v>
      </c>
      <c r="M172" s="186" t="s">
        <v>441</v>
      </c>
      <c r="S172" s="36"/>
      <c r="AA172" s="31" t="s">
        <v>164</v>
      </c>
      <c r="AB172" s="47">
        <v>49.599998474121087</v>
      </c>
    </row>
    <row r="173" spans="3:30" x14ac:dyDescent="0.25">
      <c r="C173" s="31" t="s">
        <v>177</v>
      </c>
      <c r="D173" s="32" t="s">
        <v>444</v>
      </c>
      <c r="E173" s="186" t="s">
        <v>441</v>
      </c>
      <c r="F173" s="186" t="s">
        <v>441</v>
      </c>
      <c r="G173" s="47">
        <v>20</v>
      </c>
      <c r="H173" s="34">
        <v>-53.371438144545245</v>
      </c>
      <c r="I173" s="34">
        <v>77.849350376540073</v>
      </c>
      <c r="J173" s="34">
        <v>51.249999999999993</v>
      </c>
      <c r="K173" s="35">
        <v>69.869545263578047</v>
      </c>
      <c r="L173" s="186" t="s">
        <v>441</v>
      </c>
      <c r="M173" s="186" t="s">
        <v>441</v>
      </c>
      <c r="S173" s="36"/>
      <c r="AA173" s="31" t="s">
        <v>154</v>
      </c>
      <c r="AB173" s="47">
        <v>49.599998474121087</v>
      </c>
    </row>
    <row r="174" spans="3:30" x14ac:dyDescent="0.25">
      <c r="C174" s="31" t="s">
        <v>178</v>
      </c>
      <c r="D174" s="31" t="s">
        <v>179</v>
      </c>
      <c r="E174" s="31">
        <v>100</v>
      </c>
      <c r="F174" s="31">
        <v>100</v>
      </c>
      <c r="G174" s="47">
        <v>19.997262149212869</v>
      </c>
      <c r="H174" s="34">
        <v>-55.876528493196105</v>
      </c>
      <c r="I174" s="34">
        <v>76.447082970667225</v>
      </c>
      <c r="J174" s="34">
        <v>54.25</v>
      </c>
      <c r="K174" s="35">
        <v>69.787958079467046</v>
      </c>
      <c r="L174" s="31">
        <v>0</v>
      </c>
      <c r="M174" s="47">
        <v>24.79999923706055</v>
      </c>
      <c r="S174" s="36"/>
      <c r="AA174" s="31" t="s">
        <v>188</v>
      </c>
      <c r="AB174" s="47">
        <v>37.200000762939453</v>
      </c>
    </row>
    <row r="175" spans="3:30" x14ac:dyDescent="0.25">
      <c r="C175" s="31" t="s">
        <v>180</v>
      </c>
      <c r="D175" s="32" t="s">
        <v>444</v>
      </c>
      <c r="E175" s="186" t="s">
        <v>441</v>
      </c>
      <c r="F175" s="186" t="s">
        <v>441</v>
      </c>
      <c r="G175" s="47">
        <v>20</v>
      </c>
      <c r="H175" s="34">
        <v>-58.443514575216824</v>
      </c>
      <c r="I175" s="34">
        <v>75.010168363541169</v>
      </c>
      <c r="J175" s="34">
        <v>51.249999999999993</v>
      </c>
      <c r="K175" s="35">
        <v>67.882117854478807</v>
      </c>
      <c r="L175" s="186" t="s">
        <v>441</v>
      </c>
      <c r="M175" s="186" t="s">
        <v>441</v>
      </c>
      <c r="S175" s="36"/>
      <c r="AA175" s="31" t="s">
        <v>203</v>
      </c>
      <c r="AB175" s="47">
        <v>37.200000762939453</v>
      </c>
    </row>
    <row r="176" spans="3:30" x14ac:dyDescent="0.25">
      <c r="C176" s="31" t="s">
        <v>181</v>
      </c>
      <c r="D176" s="32" t="s">
        <v>444</v>
      </c>
      <c r="E176" s="186" t="s">
        <v>441</v>
      </c>
      <c r="F176" s="186" t="s">
        <v>441</v>
      </c>
      <c r="G176" s="47">
        <v>20</v>
      </c>
      <c r="H176" s="34">
        <v>-60.174268893175459</v>
      </c>
      <c r="I176" s="34">
        <v>74.041348868086999</v>
      </c>
      <c r="J176" s="34">
        <v>51.249999999999993</v>
      </c>
      <c r="K176" s="35">
        <v>67.203944207660896</v>
      </c>
      <c r="L176" s="186" t="s">
        <v>441</v>
      </c>
      <c r="M176" s="186" t="s">
        <v>441</v>
      </c>
      <c r="S176" s="36"/>
      <c r="AA176" s="31" t="s">
        <v>184</v>
      </c>
      <c r="AB176" s="47">
        <v>31</v>
      </c>
    </row>
    <row r="177" spans="3:28" x14ac:dyDescent="0.25">
      <c r="C177" s="31" t="s">
        <v>182</v>
      </c>
      <c r="D177" s="32" t="s">
        <v>444</v>
      </c>
      <c r="E177" s="186" t="s">
        <v>441</v>
      </c>
      <c r="F177" s="186" t="s">
        <v>441</v>
      </c>
      <c r="G177" s="47">
        <v>20</v>
      </c>
      <c r="H177" s="34">
        <v>-55.796437500411521</v>
      </c>
      <c r="I177" s="34">
        <v>76.49191528130477</v>
      </c>
      <c r="J177" s="34">
        <v>43.25</v>
      </c>
      <c r="K177" s="35">
        <v>66.519340696913332</v>
      </c>
      <c r="L177" s="186" t="s">
        <v>441</v>
      </c>
      <c r="M177" s="186" t="s">
        <v>441</v>
      </c>
      <c r="S177" s="36"/>
      <c r="AA177" s="31" t="s">
        <v>176</v>
      </c>
      <c r="AB177" s="47">
        <v>24.79999923706055</v>
      </c>
    </row>
    <row r="178" spans="3:28" x14ac:dyDescent="0.25">
      <c r="C178" s="31" t="s">
        <v>183</v>
      </c>
      <c r="D178" s="32" t="s">
        <v>444</v>
      </c>
      <c r="E178" s="186" t="s">
        <v>441</v>
      </c>
      <c r="F178" s="186" t="s">
        <v>441</v>
      </c>
      <c r="G178" s="47">
        <v>19.997262149212869</v>
      </c>
      <c r="H178" s="34">
        <v>-63.898134913345729</v>
      </c>
      <c r="I178" s="34">
        <v>71.956850819250349</v>
      </c>
      <c r="J178" s="34">
        <v>48.694444444444443</v>
      </c>
      <c r="K178" s="35">
        <v>64.978128906808578</v>
      </c>
      <c r="L178" s="186" t="s">
        <v>441</v>
      </c>
      <c r="M178" s="186" t="s">
        <v>441</v>
      </c>
      <c r="S178" s="36"/>
      <c r="AA178" s="31" t="s">
        <v>166</v>
      </c>
      <c r="AB178" s="47">
        <v>24.79999923706055</v>
      </c>
    </row>
    <row r="179" spans="3:28" x14ac:dyDescent="0.25">
      <c r="C179" s="31" t="s">
        <v>185</v>
      </c>
      <c r="D179" s="32" t="s">
        <v>444</v>
      </c>
      <c r="E179" s="186" t="s">
        <v>441</v>
      </c>
      <c r="F179" s="186" t="s">
        <v>441</v>
      </c>
      <c r="G179" s="47">
        <v>19.997262149212869</v>
      </c>
      <c r="H179" s="34">
        <v>-64.824524139263872</v>
      </c>
      <c r="I179" s="34">
        <v>71.438288517752369</v>
      </c>
      <c r="J179" s="34">
        <v>48.694444444444443</v>
      </c>
      <c r="K179" s="35">
        <v>64.615135295759984</v>
      </c>
      <c r="L179" s="186" t="s">
        <v>441</v>
      </c>
      <c r="M179" s="186" t="s">
        <v>441</v>
      </c>
      <c r="S179" s="36"/>
      <c r="AA179" s="31" t="s">
        <v>139</v>
      </c>
      <c r="AB179" s="47">
        <v>24.79999923706055</v>
      </c>
    </row>
    <row r="180" spans="3:28" x14ac:dyDescent="0.25">
      <c r="C180" s="31" t="s">
        <v>187</v>
      </c>
      <c r="D180" s="32" t="s">
        <v>444</v>
      </c>
      <c r="E180" s="186" t="s">
        <v>441</v>
      </c>
      <c r="F180" s="186" t="s">
        <v>441</v>
      </c>
      <c r="G180" s="47">
        <v>20</v>
      </c>
      <c r="H180" s="34">
        <v>-62.406100031533526</v>
      </c>
      <c r="I180" s="34">
        <v>72.792043004760714</v>
      </c>
      <c r="J180" s="34">
        <v>36.916666666666671</v>
      </c>
      <c r="K180" s="35">
        <v>62.029430103332501</v>
      </c>
      <c r="L180" s="186" t="s">
        <v>441</v>
      </c>
      <c r="M180" s="186" t="s">
        <v>441</v>
      </c>
      <c r="S180" s="36"/>
      <c r="AA180" s="31" t="s">
        <v>210</v>
      </c>
      <c r="AB180" s="47">
        <v>24.79999923706055</v>
      </c>
    </row>
    <row r="181" spans="3:28" x14ac:dyDescent="0.25">
      <c r="C181" s="31" t="s">
        <v>189</v>
      </c>
      <c r="D181" s="32" t="s">
        <v>444</v>
      </c>
      <c r="E181" s="186" t="s">
        <v>441</v>
      </c>
      <c r="F181" s="186" t="s">
        <v>441</v>
      </c>
      <c r="G181" s="47">
        <v>20</v>
      </c>
      <c r="H181" s="34">
        <v>-66.605425689275151</v>
      </c>
      <c r="I181" s="34">
        <v>70.441398246711159</v>
      </c>
      <c r="J181" s="34">
        <v>36.916666666666671</v>
      </c>
      <c r="K181" s="35">
        <v>60.383978772697809</v>
      </c>
      <c r="L181" s="186" t="s">
        <v>441</v>
      </c>
      <c r="M181" s="186" t="s">
        <v>441</v>
      </c>
      <c r="S181" s="36"/>
      <c r="AA181" s="31" t="s">
        <v>179</v>
      </c>
      <c r="AB181" s="47">
        <v>24.79999923706055</v>
      </c>
    </row>
    <row r="182" spans="3:28" x14ac:dyDescent="0.25">
      <c r="C182" s="31" t="s">
        <v>190</v>
      </c>
      <c r="D182" s="32" t="s">
        <v>444</v>
      </c>
      <c r="E182" s="186" t="s">
        <v>441</v>
      </c>
      <c r="F182" s="186" t="s">
        <v>441</v>
      </c>
      <c r="G182" s="47">
        <v>19.997262149212869</v>
      </c>
      <c r="H182" s="34">
        <v>-81.48677710563561</v>
      </c>
      <c r="I182" s="34">
        <v>62.111305857931477</v>
      </c>
      <c r="J182" s="34">
        <v>54.694444444444443</v>
      </c>
      <c r="K182" s="35">
        <v>59.886247433885366</v>
      </c>
      <c r="L182" s="186" t="s">
        <v>441</v>
      </c>
      <c r="M182" s="186" t="s">
        <v>441</v>
      </c>
      <c r="S182" s="36"/>
      <c r="AA182" s="31" t="s">
        <v>193</v>
      </c>
      <c r="AB182" s="47">
        <v>21.079999923706051</v>
      </c>
    </row>
    <row r="183" spans="3:28" x14ac:dyDescent="0.25">
      <c r="C183" s="31" t="s">
        <v>191</v>
      </c>
      <c r="D183" s="32" t="s">
        <v>444</v>
      </c>
      <c r="E183" s="186" t="s">
        <v>441</v>
      </c>
      <c r="F183" s="186" t="s">
        <v>441</v>
      </c>
      <c r="G183" s="47">
        <v>19.997262149212869</v>
      </c>
      <c r="H183" s="34">
        <v>-82.997453177716523</v>
      </c>
      <c r="I183" s="34">
        <v>61.26567894557202</v>
      </c>
      <c r="J183" s="34">
        <v>48.694444444444443</v>
      </c>
      <c r="K183" s="35">
        <v>57.494308595233747</v>
      </c>
      <c r="L183" s="186" t="s">
        <v>441</v>
      </c>
      <c r="M183" s="186" t="s">
        <v>441</v>
      </c>
      <c r="S183" s="36"/>
      <c r="AA183" s="31" t="s">
        <v>162</v>
      </c>
      <c r="AB183" s="47">
        <v>18.60000038146973</v>
      </c>
    </row>
    <row r="184" spans="3:28" x14ac:dyDescent="0.25">
      <c r="C184" s="31" t="s">
        <v>192</v>
      </c>
      <c r="D184" s="32" t="s">
        <v>444</v>
      </c>
      <c r="E184" s="186" t="s">
        <v>441</v>
      </c>
      <c r="F184" s="186" t="s">
        <v>441</v>
      </c>
      <c r="G184" s="47">
        <v>22.420260095824776</v>
      </c>
      <c r="H184" s="34">
        <v>-78.63285100157799</v>
      </c>
      <c r="I184" s="34">
        <v>63.708840077264107</v>
      </c>
      <c r="J184" s="34">
        <v>38.583333333333336</v>
      </c>
      <c r="K184" s="35">
        <v>56.171188054084872</v>
      </c>
      <c r="L184" s="186" t="s">
        <v>441</v>
      </c>
      <c r="M184" s="186" t="s">
        <v>441</v>
      </c>
      <c r="S184" s="36"/>
      <c r="AA184" s="31" t="s">
        <v>186</v>
      </c>
      <c r="AB184" s="47">
        <v>15.5</v>
      </c>
    </row>
    <row r="185" spans="3:28" x14ac:dyDescent="0.25">
      <c r="C185" s="31" t="s">
        <v>194</v>
      </c>
      <c r="D185" s="32" t="s">
        <v>444</v>
      </c>
      <c r="E185" s="186" t="s">
        <v>441</v>
      </c>
      <c r="F185" s="186" t="s">
        <v>441</v>
      </c>
      <c r="G185" s="47">
        <v>19.997262149212869</v>
      </c>
      <c r="H185" s="34">
        <v>-83.818879784595339</v>
      </c>
      <c r="I185" s="34">
        <v>60.805871275256564</v>
      </c>
      <c r="J185" s="34">
        <v>43.916666666666671</v>
      </c>
      <c r="K185" s="35">
        <v>55.739109892679593</v>
      </c>
      <c r="L185" s="186" t="s">
        <v>441</v>
      </c>
      <c r="M185" s="186" t="s">
        <v>441</v>
      </c>
      <c r="S185" s="36"/>
      <c r="AA185" s="31"/>
      <c r="AB185" s="47"/>
    </row>
    <row r="186" spans="3:28" x14ac:dyDescent="0.25">
      <c r="C186" s="31" t="s">
        <v>196</v>
      </c>
      <c r="D186" s="32" t="s">
        <v>444</v>
      </c>
      <c r="E186" s="186" t="s">
        <v>441</v>
      </c>
      <c r="F186" s="186" t="s">
        <v>441</v>
      </c>
      <c r="G186" s="47">
        <v>19.997262149212869</v>
      </c>
      <c r="H186" s="34">
        <v>-83.984095529754484</v>
      </c>
      <c r="I186" s="34">
        <v>60.713388920479048</v>
      </c>
      <c r="J186" s="34">
        <v>43.916666666666671</v>
      </c>
      <c r="K186" s="35">
        <v>55.674372244335331</v>
      </c>
      <c r="L186" s="186" t="s">
        <v>441</v>
      </c>
      <c r="M186" s="186" t="s">
        <v>441</v>
      </c>
      <c r="S186" s="36"/>
      <c r="AA186" s="31"/>
      <c r="AB186" s="47"/>
    </row>
    <row r="187" spans="3:28" x14ac:dyDescent="0.25">
      <c r="C187" s="31" t="s">
        <v>198</v>
      </c>
      <c r="D187" s="32" t="s">
        <v>444</v>
      </c>
      <c r="E187" s="186" t="s">
        <v>441</v>
      </c>
      <c r="F187" s="186" t="s">
        <v>441</v>
      </c>
      <c r="G187" s="47">
        <v>19.997262149212869</v>
      </c>
      <c r="H187" s="34">
        <v>-83.984095529754484</v>
      </c>
      <c r="I187" s="34">
        <v>60.713388920479048</v>
      </c>
      <c r="J187" s="34">
        <v>43.916666666666671</v>
      </c>
      <c r="K187" s="35">
        <v>55.674372244335331</v>
      </c>
      <c r="L187" s="186" t="s">
        <v>441</v>
      </c>
      <c r="M187" s="186" t="s">
        <v>441</v>
      </c>
      <c r="S187" s="36"/>
      <c r="AA187" s="31"/>
      <c r="AB187" s="47"/>
    </row>
    <row r="188" spans="3:28" x14ac:dyDescent="0.25">
      <c r="C188" s="31" t="s">
        <v>200</v>
      </c>
      <c r="D188" s="32" t="s">
        <v>444</v>
      </c>
      <c r="E188" s="186" t="s">
        <v>441</v>
      </c>
      <c r="F188" s="186" t="s">
        <v>441</v>
      </c>
      <c r="G188" s="47">
        <v>20</v>
      </c>
      <c r="H188" s="34">
        <v>-79.204863755970649</v>
      </c>
      <c r="I188" s="34">
        <v>63.388646100364085</v>
      </c>
      <c r="J188" s="34">
        <v>36.916666666666671</v>
      </c>
      <c r="K188" s="35">
        <v>55.447052270254858</v>
      </c>
      <c r="L188" s="186" t="s">
        <v>441</v>
      </c>
      <c r="M188" s="186" t="s">
        <v>441</v>
      </c>
      <c r="S188" s="36"/>
      <c r="AA188" s="31"/>
      <c r="AB188" s="47"/>
    </row>
    <row r="189" spans="3:28" x14ac:dyDescent="0.25">
      <c r="C189" s="31" t="s">
        <v>201</v>
      </c>
      <c r="D189" s="32" t="s">
        <v>444</v>
      </c>
      <c r="E189" s="186" t="s">
        <v>441</v>
      </c>
      <c r="F189" s="186" t="s">
        <v>441</v>
      </c>
      <c r="G189" s="47">
        <v>22.420260095824776</v>
      </c>
      <c r="H189" s="34">
        <v>-82.094273453964135</v>
      </c>
      <c r="I189" s="34">
        <v>61.771249329069491</v>
      </c>
      <c r="J189" s="34">
        <v>38.583333333333336</v>
      </c>
      <c r="K189" s="35">
        <v>54.814874530348646</v>
      </c>
      <c r="L189" s="186" t="s">
        <v>441</v>
      </c>
      <c r="M189" s="186" t="s">
        <v>441</v>
      </c>
      <c r="S189" s="36"/>
      <c r="AA189" s="31"/>
      <c r="AB189" s="47"/>
    </row>
    <row r="190" spans="3:28" x14ac:dyDescent="0.25">
      <c r="C190" s="31" t="s">
        <v>202</v>
      </c>
      <c r="D190" s="32" t="s">
        <v>444</v>
      </c>
      <c r="E190" s="186" t="s">
        <v>441</v>
      </c>
      <c r="F190" s="186" t="s">
        <v>441</v>
      </c>
      <c r="G190" s="47">
        <v>19.997262149212869</v>
      </c>
      <c r="H190" s="34">
        <v>-87.290037493870798</v>
      </c>
      <c r="I190" s="34">
        <v>58.862831049588593</v>
      </c>
      <c r="J190" s="34">
        <v>43.916666666666671</v>
      </c>
      <c r="K190" s="35">
        <v>54.378981734712013</v>
      </c>
      <c r="L190" s="186" t="s">
        <v>441</v>
      </c>
      <c r="M190" s="186" t="s">
        <v>441</v>
      </c>
      <c r="S190" s="36"/>
      <c r="AA190" s="31"/>
      <c r="AB190" s="47"/>
    </row>
    <row r="191" spans="3:28" x14ac:dyDescent="0.25">
      <c r="C191" s="31" t="s">
        <v>204</v>
      </c>
      <c r="D191" s="32" t="s">
        <v>444</v>
      </c>
      <c r="E191" s="186" t="s">
        <v>441</v>
      </c>
      <c r="F191" s="186" t="s">
        <v>441</v>
      </c>
      <c r="G191" s="47">
        <v>19.997262149212869</v>
      </c>
      <c r="H191" s="34">
        <v>-88.023974953733415</v>
      </c>
      <c r="I191" s="34">
        <v>58.451996933977256</v>
      </c>
      <c r="J191" s="34">
        <v>43.916666666666671</v>
      </c>
      <c r="K191" s="35">
        <v>54.091397853784073</v>
      </c>
      <c r="L191" s="186" t="s">
        <v>441</v>
      </c>
      <c r="M191" s="186" t="s">
        <v>441</v>
      </c>
      <c r="S191" s="36"/>
      <c r="AA191" s="31"/>
      <c r="AB191" s="47"/>
    </row>
    <row r="192" spans="3:28" x14ac:dyDescent="0.25">
      <c r="C192" s="31" t="s">
        <v>205</v>
      </c>
      <c r="D192" s="32" t="s">
        <v>444</v>
      </c>
      <c r="E192" s="186" t="s">
        <v>441</v>
      </c>
      <c r="F192" s="186" t="s">
        <v>441</v>
      </c>
      <c r="G192" s="47">
        <v>19.997262149212869</v>
      </c>
      <c r="H192" s="34">
        <v>-88.368966281531712</v>
      </c>
      <c r="I192" s="34">
        <v>58.2588821049888</v>
      </c>
      <c r="J192" s="34">
        <v>43.916666666666671</v>
      </c>
      <c r="K192" s="35">
        <v>53.95621747349216</v>
      </c>
      <c r="L192" s="186" t="s">
        <v>441</v>
      </c>
      <c r="M192" s="186" t="s">
        <v>441</v>
      </c>
      <c r="S192" s="36"/>
      <c r="AA192" s="31"/>
      <c r="AB192" s="47"/>
    </row>
    <row r="193" spans="3:28" x14ac:dyDescent="0.25">
      <c r="C193" s="31" t="s">
        <v>206</v>
      </c>
      <c r="D193" s="32" t="s">
        <v>444</v>
      </c>
      <c r="E193" s="186" t="s">
        <v>441</v>
      </c>
      <c r="F193" s="186" t="s">
        <v>441</v>
      </c>
      <c r="G193" s="47">
        <v>19.997262149212869</v>
      </c>
      <c r="H193" s="34">
        <v>-88.368966281531712</v>
      </c>
      <c r="I193" s="34">
        <v>58.2588821049888</v>
      </c>
      <c r="J193" s="34">
        <v>43.916666666666671</v>
      </c>
      <c r="K193" s="35">
        <v>53.95621747349216</v>
      </c>
      <c r="L193" s="186" t="s">
        <v>441</v>
      </c>
      <c r="M193" s="186" t="s">
        <v>441</v>
      </c>
      <c r="R193" s="36"/>
      <c r="S193" s="36"/>
      <c r="AA193" s="31"/>
      <c r="AB193" s="47"/>
    </row>
    <row r="194" spans="3:28" x14ac:dyDescent="0.25">
      <c r="C194" s="31" t="s">
        <v>207</v>
      </c>
      <c r="D194" s="32" t="s">
        <v>444</v>
      </c>
      <c r="E194" s="186" t="s">
        <v>441</v>
      </c>
      <c r="F194" s="186" t="s">
        <v>441</v>
      </c>
      <c r="G194" s="47">
        <v>19.997262149212869</v>
      </c>
      <c r="H194" s="34">
        <v>-84.599426935476799</v>
      </c>
      <c r="I194" s="34">
        <v>60.368946583491464</v>
      </c>
      <c r="J194" s="34">
        <v>36.916666666666671</v>
      </c>
      <c r="K194" s="35">
        <v>53.333262608444024</v>
      </c>
      <c r="L194" s="186" t="s">
        <v>441</v>
      </c>
      <c r="M194" s="186" t="s">
        <v>441</v>
      </c>
      <c r="R194" s="36"/>
      <c r="S194" s="36"/>
      <c r="AA194" s="31"/>
      <c r="AB194" s="47"/>
    </row>
    <row r="195" spans="3:28" x14ac:dyDescent="0.25">
      <c r="C195" s="31" t="s">
        <v>209</v>
      </c>
      <c r="D195" s="32" t="s">
        <v>444</v>
      </c>
      <c r="E195" s="186" t="s">
        <v>441</v>
      </c>
      <c r="F195" s="186" t="s">
        <v>441</v>
      </c>
      <c r="G195" s="47">
        <v>19.997262149212869</v>
      </c>
      <c r="H195" s="34">
        <v>-91.030133194525902</v>
      </c>
      <c r="I195" s="34">
        <v>56.769248157978168</v>
      </c>
      <c r="J195" s="34">
        <v>42.583333333333336</v>
      </c>
      <c r="K195" s="35">
        <v>52.513473710584712</v>
      </c>
      <c r="L195" s="186" t="s">
        <v>441</v>
      </c>
      <c r="M195" s="186" t="s">
        <v>441</v>
      </c>
      <c r="S195" s="36"/>
      <c r="AA195" s="31"/>
      <c r="AB195" s="47"/>
    </row>
    <row r="196" spans="3:28" x14ac:dyDescent="0.25">
      <c r="C196" s="31" t="s">
        <v>211</v>
      </c>
      <c r="D196" s="32" t="s">
        <v>444</v>
      </c>
      <c r="E196" s="186" t="s">
        <v>441</v>
      </c>
      <c r="F196" s="186" t="s">
        <v>441</v>
      </c>
      <c r="G196" s="47">
        <v>19.997262149212869</v>
      </c>
      <c r="H196" s="34">
        <v>-92.265179501207626</v>
      </c>
      <c r="I196" s="34">
        <v>56.07790974715553</v>
      </c>
      <c r="J196" s="34">
        <v>43.916666666666671</v>
      </c>
      <c r="K196" s="35">
        <v>52.429536823008874</v>
      </c>
      <c r="L196" s="186" t="s">
        <v>441</v>
      </c>
      <c r="M196" s="186" t="s">
        <v>441</v>
      </c>
      <c r="R196" s="36"/>
      <c r="S196" s="36"/>
      <c r="AA196" s="31"/>
      <c r="AB196" s="47"/>
    </row>
    <row r="197" spans="3:28" x14ac:dyDescent="0.25">
      <c r="C197" s="31" t="s">
        <v>212</v>
      </c>
      <c r="D197" s="32" t="s">
        <v>444</v>
      </c>
      <c r="E197" s="186" t="s">
        <v>441</v>
      </c>
      <c r="F197" s="186" t="s">
        <v>441</v>
      </c>
      <c r="G197" s="47">
        <v>19.997262149212869</v>
      </c>
      <c r="H197" s="34">
        <v>-88.920817130567855</v>
      </c>
      <c r="I197" s="34">
        <v>57.949974101361946</v>
      </c>
      <c r="J197" s="34">
        <v>36.916666666666671</v>
      </c>
      <c r="K197" s="35">
        <v>51.639981870953363</v>
      </c>
      <c r="L197" s="186" t="s">
        <v>441</v>
      </c>
      <c r="M197" s="186" t="s">
        <v>441</v>
      </c>
      <c r="R197" s="36"/>
      <c r="S197" s="36"/>
      <c r="AA197" s="31"/>
      <c r="AB197" s="47"/>
    </row>
    <row r="198" spans="3:28" x14ac:dyDescent="0.25">
      <c r="C198" s="31" t="s">
        <v>213</v>
      </c>
      <c r="D198" s="32" t="s">
        <v>444</v>
      </c>
      <c r="E198" s="186" t="s">
        <v>441</v>
      </c>
      <c r="F198" s="186" t="s">
        <v>441</v>
      </c>
      <c r="G198" s="47">
        <v>19.997262149212869</v>
      </c>
      <c r="H198" s="34">
        <v>-92.78560885907514</v>
      </c>
      <c r="I198" s="34">
        <v>55.786590463605549</v>
      </c>
      <c r="J198" s="34">
        <v>40.361111111111114</v>
      </c>
      <c r="K198" s="35">
        <v>51.158946657857214</v>
      </c>
      <c r="L198" s="186" t="s">
        <v>441</v>
      </c>
      <c r="M198" s="186" t="s">
        <v>441</v>
      </c>
      <c r="S198" s="36"/>
      <c r="AA198" s="31"/>
      <c r="AB198" s="47"/>
    </row>
    <row r="199" spans="3:28" x14ac:dyDescent="0.25">
      <c r="C199" s="31" t="s">
        <v>214</v>
      </c>
      <c r="D199" s="32" t="s">
        <v>444</v>
      </c>
      <c r="E199" s="186" t="s">
        <v>441</v>
      </c>
      <c r="F199" s="186" t="s">
        <v>441</v>
      </c>
      <c r="G199" s="47">
        <v>19.997262149212869</v>
      </c>
      <c r="H199" s="34">
        <v>-113.80743535077367</v>
      </c>
      <c r="I199" s="34">
        <v>44.019261545868517</v>
      </c>
      <c r="J199" s="34">
        <v>61.6</v>
      </c>
      <c r="K199" s="35">
        <v>49.293483082107961</v>
      </c>
      <c r="L199" s="186" t="s">
        <v>441</v>
      </c>
      <c r="M199" s="186" t="s">
        <v>441</v>
      </c>
      <c r="S199" s="36"/>
      <c r="AA199" s="31"/>
      <c r="AB199" s="47"/>
    </row>
    <row r="200" spans="3:28" x14ac:dyDescent="0.25">
      <c r="C200" s="31" t="s">
        <v>216</v>
      </c>
      <c r="D200" s="32" t="s">
        <v>444</v>
      </c>
      <c r="E200" s="186" t="s">
        <v>441</v>
      </c>
      <c r="F200" s="186" t="s">
        <v>441</v>
      </c>
      <c r="G200" s="47">
        <v>19.923340177960302</v>
      </c>
      <c r="H200" s="34">
        <v>-100.43444228885794</v>
      </c>
      <c r="I200" s="34">
        <v>51.505024404596341</v>
      </c>
      <c r="J200" s="34">
        <v>43.916666666666671</v>
      </c>
      <c r="K200" s="35">
        <v>49.22851708321744</v>
      </c>
      <c r="L200" s="186" t="s">
        <v>441</v>
      </c>
      <c r="M200" s="186" t="s">
        <v>441</v>
      </c>
      <c r="S200" s="36"/>
      <c r="AA200" s="31"/>
      <c r="AB200" s="47"/>
    </row>
    <row r="201" spans="3:28" x14ac:dyDescent="0.25">
      <c r="C201" s="31" t="s">
        <v>217</v>
      </c>
      <c r="D201" s="32" t="s">
        <v>444</v>
      </c>
      <c r="E201" s="186" t="s">
        <v>441</v>
      </c>
      <c r="F201" s="186" t="s">
        <v>441</v>
      </c>
      <c r="G201" s="47">
        <v>19.997262149212869</v>
      </c>
      <c r="H201" s="34">
        <v>-100.53479871716922</v>
      </c>
      <c r="I201" s="34">
        <v>51.448848167892336</v>
      </c>
      <c r="J201" s="34">
        <v>43.916666666666671</v>
      </c>
      <c r="K201" s="35">
        <v>49.189193717524631</v>
      </c>
      <c r="L201" s="186" t="s">
        <v>441</v>
      </c>
      <c r="M201" s="186" t="s">
        <v>441</v>
      </c>
      <c r="S201" s="36"/>
      <c r="AA201" s="31"/>
      <c r="AB201" s="47"/>
    </row>
    <row r="202" spans="3:28" x14ac:dyDescent="0.25">
      <c r="C202" s="31" t="s">
        <v>218</v>
      </c>
      <c r="D202" s="32" t="s">
        <v>444</v>
      </c>
      <c r="E202" s="186" t="s">
        <v>441</v>
      </c>
      <c r="F202" s="186" t="s">
        <v>441</v>
      </c>
      <c r="G202" s="47">
        <v>19.997262149212869</v>
      </c>
      <c r="H202" s="34">
        <v>-100.93196050846639</v>
      </c>
      <c r="I202" s="34">
        <v>51.226530024718777</v>
      </c>
      <c r="J202" s="34">
        <v>43.916666666666671</v>
      </c>
      <c r="K202" s="35">
        <v>49.033571017303146</v>
      </c>
      <c r="L202" s="186" t="s">
        <v>441</v>
      </c>
      <c r="M202" s="186" t="s">
        <v>441</v>
      </c>
      <c r="S202" s="36"/>
      <c r="AA202" s="31"/>
      <c r="AB202" s="47"/>
    </row>
    <row r="203" spans="3:28" x14ac:dyDescent="0.25">
      <c r="C203" s="31" t="s">
        <v>219</v>
      </c>
      <c r="D203" s="32" t="s">
        <v>444</v>
      </c>
      <c r="E203" s="186" t="s">
        <v>441</v>
      </c>
      <c r="F203" s="186" t="s">
        <v>441</v>
      </c>
      <c r="G203" s="47">
        <v>19.997262149212869</v>
      </c>
      <c r="H203" s="34">
        <v>-99.256841122921998</v>
      </c>
      <c r="I203" s="34">
        <v>52.164206909929604</v>
      </c>
      <c r="J203" s="34">
        <v>36.916666666666671</v>
      </c>
      <c r="K203" s="35">
        <v>47.589944836950721</v>
      </c>
      <c r="L203" s="186" t="s">
        <v>441</v>
      </c>
      <c r="M203" s="186" t="s">
        <v>441</v>
      </c>
      <c r="S203" s="36"/>
      <c r="AA203" s="31"/>
      <c r="AB203" s="47"/>
    </row>
    <row r="204" spans="3:28" x14ac:dyDescent="0.25">
      <c r="C204" s="31" t="s">
        <v>220</v>
      </c>
      <c r="D204" s="32" t="s">
        <v>444</v>
      </c>
      <c r="E204" s="186" t="s">
        <v>441</v>
      </c>
      <c r="F204" s="186" t="s">
        <v>441</v>
      </c>
      <c r="G204" s="47">
        <v>19.997262149212869</v>
      </c>
      <c r="H204" s="34">
        <v>-110.59686449103164</v>
      </c>
      <c r="I204" s="34">
        <v>45.816433800867642</v>
      </c>
      <c r="J204" s="34">
        <v>43.916666666666671</v>
      </c>
      <c r="K204" s="35">
        <v>45.246503660607345</v>
      </c>
      <c r="L204" s="186" t="s">
        <v>441</v>
      </c>
      <c r="M204" s="186" t="s">
        <v>441</v>
      </c>
      <c r="R204" s="36"/>
      <c r="S204" s="36"/>
      <c r="AA204" s="31"/>
      <c r="AB204" s="47"/>
    </row>
    <row r="205" spans="3:28" x14ac:dyDescent="0.25">
      <c r="C205" s="31" t="s">
        <v>221</v>
      </c>
      <c r="D205" s="32" t="s">
        <v>444</v>
      </c>
      <c r="E205" s="186" t="s">
        <v>441</v>
      </c>
      <c r="F205" s="186" t="s">
        <v>441</v>
      </c>
      <c r="G205" s="47">
        <v>19.997262149212869</v>
      </c>
      <c r="H205" s="34">
        <v>-112.38138735155117</v>
      </c>
      <c r="I205" s="34">
        <v>44.81751643898918</v>
      </c>
      <c r="J205" s="34">
        <v>42.583333333333336</v>
      </c>
      <c r="K205" s="35">
        <v>44.147261507292427</v>
      </c>
      <c r="L205" s="186" t="s">
        <v>441</v>
      </c>
      <c r="M205" s="186" t="s">
        <v>441</v>
      </c>
      <c r="R205" s="36"/>
      <c r="S205" s="36"/>
      <c r="AA205" s="31"/>
      <c r="AB205" s="47"/>
    </row>
    <row r="206" spans="3:28" x14ac:dyDescent="0.25">
      <c r="C206" s="38" t="s">
        <v>222</v>
      </c>
      <c r="D206" s="32" t="s">
        <v>444</v>
      </c>
      <c r="E206" s="186" t="s">
        <v>441</v>
      </c>
      <c r="F206" s="186" t="s">
        <v>441</v>
      </c>
      <c r="G206" s="48">
        <v>20</v>
      </c>
      <c r="H206" s="40">
        <v>-123.92708310958764</v>
      </c>
      <c r="I206" s="40">
        <v>38.354614672456769</v>
      </c>
      <c r="J206" s="40">
        <v>40.138888888888893</v>
      </c>
      <c r="K206" s="41">
        <v>38.889896937386403</v>
      </c>
      <c r="L206" s="186" t="s">
        <v>441</v>
      </c>
      <c r="M206" s="186" t="s">
        <v>441</v>
      </c>
      <c r="Q206" s="36"/>
      <c r="R206" s="36"/>
      <c r="S206" s="36"/>
      <c r="AA206" s="31"/>
      <c r="AB206" s="47"/>
    </row>
    <row r="207" spans="3:28" x14ac:dyDescent="0.25">
      <c r="C207" s="38" t="s">
        <v>223</v>
      </c>
      <c r="D207" s="32" t="s">
        <v>444</v>
      </c>
      <c r="E207" s="186" t="s">
        <v>441</v>
      </c>
      <c r="F207" s="186" t="s">
        <v>441</v>
      </c>
      <c r="G207" s="48">
        <v>20</v>
      </c>
      <c r="H207" s="40">
        <v>-128.36042904180712</v>
      </c>
      <c r="I207" s="40">
        <v>35.872973041024821</v>
      </c>
      <c r="J207" s="40">
        <v>40.138888888888893</v>
      </c>
      <c r="K207" s="41">
        <v>37.152747795384045</v>
      </c>
      <c r="L207" s="186" t="s">
        <v>441</v>
      </c>
      <c r="M207" s="186" t="s">
        <v>441</v>
      </c>
      <c r="Q207" s="36"/>
      <c r="R207" s="36"/>
      <c r="S207" s="36"/>
      <c r="AA207" s="31"/>
      <c r="AB207" s="47"/>
    </row>
    <row r="208" spans="3:28" x14ac:dyDescent="0.25">
      <c r="C208" s="38" t="s">
        <v>224</v>
      </c>
      <c r="D208" s="32" t="s">
        <v>444</v>
      </c>
      <c r="E208" s="186" t="s">
        <v>441</v>
      </c>
      <c r="F208" s="186" t="s">
        <v>441</v>
      </c>
      <c r="G208" s="48">
        <v>20</v>
      </c>
      <c r="H208" s="40">
        <v>-133.00269696589356</v>
      </c>
      <c r="I208" s="40">
        <v>33.274383731548909</v>
      </c>
      <c r="J208" s="40">
        <v>40.138888888888893</v>
      </c>
      <c r="K208" s="41">
        <v>35.333735278750908</v>
      </c>
      <c r="L208" s="186" t="s">
        <v>441</v>
      </c>
      <c r="M208" s="186" t="s">
        <v>441</v>
      </c>
      <c r="Q208" s="36"/>
      <c r="R208" s="36"/>
      <c r="S208" s="36"/>
      <c r="AA208" s="31"/>
      <c r="AB208" s="47"/>
    </row>
    <row r="209" spans="3:28" x14ac:dyDescent="0.25">
      <c r="C209" s="38" t="s">
        <v>225</v>
      </c>
      <c r="D209" s="32" t="s">
        <v>444</v>
      </c>
      <c r="E209" s="186" t="s">
        <v>441</v>
      </c>
      <c r="F209" s="186" t="s">
        <v>441</v>
      </c>
      <c r="G209" s="48">
        <v>19.997262149212869</v>
      </c>
      <c r="H209" s="40">
        <v>-179.42895998547954</v>
      </c>
      <c r="I209" s="40">
        <v>7.2864845550155604</v>
      </c>
      <c r="J209" s="40">
        <v>54.694444444444443</v>
      </c>
      <c r="K209" s="41">
        <v>21.508872521844225</v>
      </c>
      <c r="L209" s="186" t="s">
        <v>441</v>
      </c>
      <c r="M209" s="186" t="s">
        <v>441</v>
      </c>
      <c r="Q209" s="49"/>
      <c r="S209" s="36"/>
      <c r="AA209" s="31"/>
      <c r="AB209" s="47"/>
    </row>
    <row r="210" spans="3:28" x14ac:dyDescent="0.25">
      <c r="AA210" s="31"/>
      <c r="AB210" s="47"/>
    </row>
    <row r="211" spans="3:28" x14ac:dyDescent="0.25">
      <c r="D211" s="23" t="s">
        <v>339</v>
      </c>
      <c r="AA211" s="31"/>
      <c r="AB211" s="47"/>
    </row>
    <row r="212" spans="3:28" x14ac:dyDescent="0.25">
      <c r="AA212" s="31"/>
      <c r="AB212" s="47"/>
    </row>
    <row r="213" spans="3:28" x14ac:dyDescent="0.25">
      <c r="AA213" s="31"/>
      <c r="AB213" s="47"/>
    </row>
    <row r="214" spans="3:28" ht="82.8" x14ac:dyDescent="0.25">
      <c r="C214" s="11" t="s">
        <v>48</v>
      </c>
      <c r="D214" s="11" t="s">
        <v>49</v>
      </c>
      <c r="E214" s="11" t="s">
        <v>50</v>
      </c>
      <c r="F214" s="11" t="s">
        <v>52</v>
      </c>
      <c r="G214" s="12" t="s">
        <v>53</v>
      </c>
      <c r="H214" s="12" t="s">
        <v>54</v>
      </c>
      <c r="I214" s="30" t="s">
        <v>55</v>
      </c>
      <c r="J214" s="11" t="s">
        <v>56</v>
      </c>
      <c r="K214" s="11" t="s">
        <v>297</v>
      </c>
      <c r="L214" s="11" t="s">
        <v>298</v>
      </c>
      <c r="P214" s="24"/>
      <c r="Q214" s="24"/>
      <c r="R214" s="24"/>
    </row>
    <row r="215" spans="3:28" x14ac:dyDescent="0.25">
      <c r="C215" s="31" t="s">
        <v>226</v>
      </c>
      <c r="D215" s="32" t="s">
        <v>444</v>
      </c>
      <c r="E215" s="186" t="s">
        <v>441</v>
      </c>
      <c r="F215" s="186" t="s">
        <v>441</v>
      </c>
      <c r="G215" s="34">
        <v>-117.18577467677994</v>
      </c>
      <c r="H215" s="34">
        <v>98.930961963201682</v>
      </c>
      <c r="I215" s="34">
        <v>45.361111111111107</v>
      </c>
      <c r="J215" s="35">
        <v>82.860006707574513</v>
      </c>
      <c r="K215" s="186" t="s">
        <v>441</v>
      </c>
      <c r="L215" s="186" t="s">
        <v>441</v>
      </c>
      <c r="R215" s="36"/>
    </row>
    <row r="216" spans="3:28" x14ac:dyDescent="0.25">
      <c r="C216" s="31" t="s">
        <v>227</v>
      </c>
      <c r="D216" s="32" t="s">
        <v>444</v>
      </c>
      <c r="E216" s="186" t="s">
        <v>441</v>
      </c>
      <c r="F216" s="186" t="s">
        <v>441</v>
      </c>
      <c r="G216" s="34">
        <v>-118.85267827386812</v>
      </c>
      <c r="H216" s="34">
        <v>98.190876588438186</v>
      </c>
      <c r="I216" s="34">
        <v>45.361111111111107</v>
      </c>
      <c r="J216" s="35">
        <v>82.341946945240053</v>
      </c>
      <c r="K216" s="186" t="s">
        <v>441</v>
      </c>
      <c r="L216" s="186" t="s">
        <v>441</v>
      </c>
      <c r="R216" s="36"/>
    </row>
    <row r="217" spans="3:28" x14ac:dyDescent="0.25">
      <c r="C217" s="31" t="s">
        <v>228</v>
      </c>
      <c r="D217" s="32" t="s">
        <v>444</v>
      </c>
      <c r="E217" s="186" t="s">
        <v>441</v>
      </c>
      <c r="F217" s="186" t="s">
        <v>441</v>
      </c>
      <c r="G217" s="34">
        <v>-114.77796686199557</v>
      </c>
      <c r="H217" s="34">
        <v>100</v>
      </c>
      <c r="I217" s="34">
        <v>36.694444444444443</v>
      </c>
      <c r="J217" s="35">
        <v>81.008333333333326</v>
      </c>
      <c r="K217" s="186" t="s">
        <v>441</v>
      </c>
      <c r="L217" s="186" t="s">
        <v>441</v>
      </c>
      <c r="R217" s="36"/>
    </row>
    <row r="218" spans="3:28" x14ac:dyDescent="0.25">
      <c r="C218" s="31" t="s">
        <v>229</v>
      </c>
      <c r="D218" s="32" t="s">
        <v>444</v>
      </c>
      <c r="E218" s="186" t="s">
        <v>441</v>
      </c>
      <c r="F218" s="186" t="s">
        <v>441</v>
      </c>
      <c r="G218" s="34">
        <v>-146.50126730433379</v>
      </c>
      <c r="H218" s="34">
        <v>85.915231848071159</v>
      </c>
      <c r="I218" s="34">
        <v>65.75</v>
      </c>
      <c r="J218" s="35">
        <v>79.865662293649805</v>
      </c>
      <c r="K218" s="186" t="s">
        <v>441</v>
      </c>
      <c r="L218" s="186" t="s">
        <v>441</v>
      </c>
      <c r="Q218" s="36"/>
      <c r="R218" s="36"/>
    </row>
    <row r="219" spans="3:28" x14ac:dyDescent="0.25">
      <c r="C219" s="31" t="s">
        <v>230</v>
      </c>
      <c r="D219" s="32" t="s">
        <v>444</v>
      </c>
      <c r="E219" s="186" t="s">
        <v>441</v>
      </c>
      <c r="F219" s="186" t="s">
        <v>441</v>
      </c>
      <c r="G219" s="34">
        <v>-132.05629039225732</v>
      </c>
      <c r="H219" s="34">
        <v>92.328629821474649</v>
      </c>
      <c r="I219" s="34">
        <v>45.361111111111107</v>
      </c>
      <c r="J219" s="35">
        <v>78.238374208365585</v>
      </c>
      <c r="K219" s="186" t="s">
        <v>441</v>
      </c>
      <c r="L219" s="186" t="s">
        <v>441</v>
      </c>
      <c r="R219" s="36"/>
    </row>
    <row r="220" spans="3:28" x14ac:dyDescent="0.25">
      <c r="C220" s="31" t="s">
        <v>231</v>
      </c>
      <c r="D220" s="32" t="s">
        <v>444</v>
      </c>
      <c r="E220" s="186" t="s">
        <v>441</v>
      </c>
      <c r="F220" s="186" t="s">
        <v>441</v>
      </c>
      <c r="G220" s="34">
        <v>-134.20385531741408</v>
      </c>
      <c r="H220" s="34">
        <v>91.375136532936537</v>
      </c>
      <c r="I220" s="34">
        <v>45.361111111111107</v>
      </c>
      <c r="J220" s="35">
        <v>77.5709289063889</v>
      </c>
      <c r="K220" s="186" t="s">
        <v>441</v>
      </c>
      <c r="L220" s="186" t="s">
        <v>441</v>
      </c>
      <c r="R220" s="36"/>
    </row>
    <row r="221" spans="3:28" x14ac:dyDescent="0.25">
      <c r="C221" s="31" t="s">
        <v>232</v>
      </c>
      <c r="D221" s="32" t="s">
        <v>444</v>
      </c>
      <c r="E221" s="186" t="s">
        <v>441</v>
      </c>
      <c r="F221" s="186" t="s">
        <v>441</v>
      </c>
      <c r="G221" s="34">
        <v>-135.94518360626103</v>
      </c>
      <c r="H221" s="34">
        <v>90.602007480069418</v>
      </c>
      <c r="I221" s="34">
        <v>45.361111111111107</v>
      </c>
      <c r="J221" s="35">
        <v>77.029738569381919</v>
      </c>
      <c r="K221" s="186" t="s">
        <v>441</v>
      </c>
      <c r="L221" s="186" t="s">
        <v>441</v>
      </c>
      <c r="R221" s="36"/>
    </row>
    <row r="222" spans="3:28" x14ac:dyDescent="0.25">
      <c r="C222" s="31" t="s">
        <v>233</v>
      </c>
      <c r="D222" s="32" t="s">
        <v>444</v>
      </c>
      <c r="E222" s="186" t="s">
        <v>441</v>
      </c>
      <c r="F222" s="186" t="s">
        <v>441</v>
      </c>
      <c r="G222" s="34">
        <v>-137.68947310702865</v>
      </c>
      <c r="H222" s="34">
        <v>89.827563684323408</v>
      </c>
      <c r="I222" s="34">
        <v>65.75</v>
      </c>
      <c r="J222" s="35">
        <v>76.487627912359713</v>
      </c>
      <c r="K222" s="186" t="s">
        <v>441</v>
      </c>
      <c r="L222" s="186" t="s">
        <v>441</v>
      </c>
      <c r="Q222" s="50"/>
      <c r="R222" s="36"/>
    </row>
    <row r="223" spans="3:28" x14ac:dyDescent="0.25">
      <c r="C223" s="31" t="s">
        <v>234</v>
      </c>
      <c r="D223" s="32" t="s">
        <v>444</v>
      </c>
      <c r="E223" s="186" t="s">
        <v>441</v>
      </c>
      <c r="F223" s="186" t="s">
        <v>441</v>
      </c>
      <c r="G223" s="34">
        <v>-129.53474607439622</v>
      </c>
      <c r="H223" s="34">
        <v>93.448165513116876</v>
      </c>
      <c r="I223" s="34">
        <v>45.361111111111107</v>
      </c>
      <c r="J223" s="35">
        <v>76.422049192515146</v>
      </c>
      <c r="K223" s="186" t="s">
        <v>441</v>
      </c>
      <c r="L223" s="186" t="s">
        <v>441</v>
      </c>
      <c r="R223" s="36"/>
    </row>
    <row r="224" spans="3:28" x14ac:dyDescent="0.25">
      <c r="C224" s="31" t="s">
        <v>235</v>
      </c>
      <c r="D224" s="32" t="s">
        <v>444</v>
      </c>
      <c r="E224" s="186" t="s">
        <v>441</v>
      </c>
      <c r="F224" s="186" t="s">
        <v>441</v>
      </c>
      <c r="G224" s="34">
        <v>-157.34776943884006</v>
      </c>
      <c r="H224" s="34">
        <v>81.099513883869889</v>
      </c>
      <c r="I224" s="34">
        <v>36.694444444444443</v>
      </c>
      <c r="J224" s="35">
        <v>76.494659718708917</v>
      </c>
      <c r="K224" s="186" t="s">
        <v>441</v>
      </c>
      <c r="L224" s="186" t="s">
        <v>441</v>
      </c>
      <c r="R224" s="36"/>
    </row>
    <row r="225" spans="3:19" x14ac:dyDescent="0.25">
      <c r="C225" s="31" t="s">
        <v>236</v>
      </c>
      <c r="D225" s="32" t="s">
        <v>444</v>
      </c>
      <c r="E225" s="186" t="s">
        <v>441</v>
      </c>
      <c r="F225" s="186" t="s">
        <v>441</v>
      </c>
      <c r="G225" s="34">
        <v>-132.5842298179428</v>
      </c>
      <c r="H225" s="34">
        <v>92.094230994575838</v>
      </c>
      <c r="I225" s="34">
        <v>36.694444444444443</v>
      </c>
      <c r="J225" s="35">
        <v>75.474295029536421</v>
      </c>
      <c r="K225" s="186" t="s">
        <v>441</v>
      </c>
      <c r="L225" s="186" t="s">
        <v>441</v>
      </c>
      <c r="R225" s="36"/>
    </row>
    <row r="226" spans="3:19" x14ac:dyDescent="0.25">
      <c r="C226" s="38" t="s">
        <v>237</v>
      </c>
      <c r="D226" s="32" t="s">
        <v>444</v>
      </c>
      <c r="E226" s="186" t="s">
        <v>441</v>
      </c>
      <c r="F226" s="186" t="s">
        <v>441</v>
      </c>
      <c r="G226" s="40">
        <v>-191.62477098759535</v>
      </c>
      <c r="H226" s="40">
        <v>65.88093280857936</v>
      </c>
      <c r="I226" s="40">
        <v>37.805555555555557</v>
      </c>
      <c r="J226" s="41">
        <v>57.458319632672215</v>
      </c>
      <c r="K226" s="186" t="s">
        <v>441</v>
      </c>
      <c r="L226" s="186" t="s">
        <v>441</v>
      </c>
      <c r="Q226" s="25"/>
      <c r="R226" s="36"/>
    </row>
    <row r="227" spans="3:19" x14ac:dyDescent="0.25">
      <c r="C227" s="38" t="s">
        <v>238</v>
      </c>
      <c r="D227" s="32" t="s">
        <v>444</v>
      </c>
      <c r="E227" s="186" t="s">
        <v>441</v>
      </c>
      <c r="F227" s="186" t="s">
        <v>441</v>
      </c>
      <c r="G227" s="40">
        <v>-206.02067572664311</v>
      </c>
      <c r="H227" s="40">
        <v>59.489322296448286</v>
      </c>
      <c r="I227" s="40">
        <v>36.138888888888893</v>
      </c>
      <c r="J227" s="41">
        <v>52.484192274180465</v>
      </c>
      <c r="K227" s="186" t="s">
        <v>441</v>
      </c>
      <c r="L227" s="186" t="s">
        <v>441</v>
      </c>
      <c r="Q227" s="25"/>
      <c r="R227" s="36"/>
    </row>
    <row r="228" spans="3:19" x14ac:dyDescent="0.25">
      <c r="C228" s="38" t="s">
        <v>239</v>
      </c>
      <c r="D228" s="32" t="s">
        <v>444</v>
      </c>
      <c r="E228" s="186" t="s">
        <v>441</v>
      </c>
      <c r="F228" s="186" t="s">
        <v>441</v>
      </c>
      <c r="G228" s="40">
        <v>-237.67063079297228</v>
      </c>
      <c r="H228" s="40">
        <v>45.437118619265107</v>
      </c>
      <c r="I228" s="40">
        <v>36.138888888888893</v>
      </c>
      <c r="J228" s="41">
        <v>42.647649700152236</v>
      </c>
      <c r="K228" s="186" t="s">
        <v>441</v>
      </c>
      <c r="L228" s="186" t="s">
        <v>441</v>
      </c>
      <c r="Q228" s="25"/>
      <c r="R228" s="36"/>
    </row>
    <row r="229" spans="3:19" x14ac:dyDescent="0.25">
      <c r="C229" s="38" t="s">
        <v>240</v>
      </c>
      <c r="D229" s="32" t="s">
        <v>444</v>
      </c>
      <c r="E229" s="186" t="s">
        <v>441</v>
      </c>
      <c r="F229" s="186" t="s">
        <v>441</v>
      </c>
      <c r="G229" s="40">
        <v>-340.00922448829783</v>
      </c>
      <c r="H229" s="40">
        <v>0</v>
      </c>
      <c r="I229" s="40">
        <v>37.805555555555557</v>
      </c>
      <c r="J229" s="41">
        <v>11.341666666666667</v>
      </c>
      <c r="K229" s="186" t="s">
        <v>441</v>
      </c>
      <c r="L229" s="186" t="s">
        <v>441</v>
      </c>
      <c r="Q229" s="25"/>
      <c r="R229" s="36"/>
    </row>
    <row r="230" spans="3:19" x14ac:dyDescent="0.25">
      <c r="C230" s="38" t="s">
        <v>241</v>
      </c>
      <c r="D230" s="32" t="s">
        <v>444</v>
      </c>
      <c r="E230" s="186" t="s">
        <v>441</v>
      </c>
      <c r="F230" s="186" t="s">
        <v>441</v>
      </c>
      <c r="G230" s="40">
        <v>-339.60492590311901</v>
      </c>
      <c r="H230" s="40">
        <v>0.17950376401557158</v>
      </c>
      <c r="I230" s="40">
        <v>36.138888888888893</v>
      </c>
      <c r="J230" s="41">
        <v>10.967319301477566</v>
      </c>
      <c r="K230" s="186" t="s">
        <v>441</v>
      </c>
      <c r="L230" s="186" t="s">
        <v>441</v>
      </c>
      <c r="Q230" s="25"/>
      <c r="R230" s="36"/>
    </row>
    <row r="231" spans="3:19" x14ac:dyDescent="0.25">
      <c r="C231" s="38" t="s">
        <v>242</v>
      </c>
      <c r="D231" s="32" t="s">
        <v>444</v>
      </c>
      <c r="E231" s="186" t="s">
        <v>441</v>
      </c>
      <c r="F231" s="186" t="s">
        <v>441</v>
      </c>
      <c r="G231" s="40">
        <v>-339.6283124233978</v>
      </c>
      <c r="H231" s="40">
        <v>0.16912042711763828</v>
      </c>
      <c r="I231" s="40">
        <v>36.138888888888893</v>
      </c>
      <c r="J231" s="41">
        <v>10.960050965649014</v>
      </c>
      <c r="K231" s="186" t="s">
        <v>441</v>
      </c>
      <c r="L231" s="186" t="s">
        <v>441</v>
      </c>
      <c r="Q231" s="25"/>
      <c r="R231" s="36"/>
    </row>
    <row r="232" spans="3:19" x14ac:dyDescent="0.25">
      <c r="F232" s="186" t="s">
        <v>441</v>
      </c>
    </row>
    <row r="233" spans="3:19" x14ac:dyDescent="0.25">
      <c r="D233" s="23" t="s">
        <v>340</v>
      </c>
    </row>
    <row r="236" spans="3:19" ht="69" x14ac:dyDescent="0.25">
      <c r="C236" s="11" t="s">
        <v>48</v>
      </c>
      <c r="D236" s="11" t="s">
        <v>49</v>
      </c>
      <c r="E236" s="11" t="s">
        <v>50</v>
      </c>
      <c r="F236" s="11" t="s">
        <v>51</v>
      </c>
      <c r="G236" s="11" t="s">
        <v>52</v>
      </c>
      <c r="H236" s="12" t="s">
        <v>53</v>
      </c>
      <c r="I236" s="12" t="s">
        <v>54</v>
      </c>
      <c r="J236" s="30" t="s">
        <v>55</v>
      </c>
      <c r="K236" s="11" t="s">
        <v>56</v>
      </c>
      <c r="L236" s="11" t="s">
        <v>297</v>
      </c>
      <c r="M236" s="11" t="s">
        <v>298</v>
      </c>
      <c r="Q236" s="24"/>
      <c r="R236" s="24"/>
      <c r="S236" s="24"/>
    </row>
    <row r="237" spans="3:19" x14ac:dyDescent="0.25">
      <c r="C237" s="31" t="s">
        <v>243</v>
      </c>
      <c r="D237" s="32" t="s">
        <v>444</v>
      </c>
      <c r="E237" s="186" t="s">
        <v>441</v>
      </c>
      <c r="F237" s="186" t="s">
        <v>441</v>
      </c>
      <c r="G237" s="37">
        <v>20</v>
      </c>
      <c r="H237" s="34">
        <v>-26.718150567133968</v>
      </c>
      <c r="I237" s="34">
        <v>65.804394307150275</v>
      </c>
      <c r="J237" s="34">
        <v>37.583333333333336</v>
      </c>
      <c r="K237" s="35">
        <v>57.338076015005186</v>
      </c>
      <c r="L237" s="186" t="s">
        <v>441</v>
      </c>
      <c r="M237" s="186" t="s">
        <v>441</v>
      </c>
      <c r="Q237" s="46"/>
    </row>
    <row r="238" spans="3:19" x14ac:dyDescent="0.25">
      <c r="C238" s="31" t="s">
        <v>244</v>
      </c>
      <c r="D238" s="32" t="s">
        <v>444</v>
      </c>
      <c r="E238" s="186" t="s">
        <v>441</v>
      </c>
      <c r="F238" s="186" t="s">
        <v>441</v>
      </c>
      <c r="G238" s="37">
        <v>20</v>
      </c>
      <c r="H238" s="34">
        <v>-27.634336218219978</v>
      </c>
      <c r="I238" s="34">
        <v>65.226481732139234</v>
      </c>
      <c r="J238" s="34">
        <v>37.583333333333336</v>
      </c>
      <c r="K238" s="35">
        <v>56.933537212497463</v>
      </c>
      <c r="L238" s="186" t="s">
        <v>441</v>
      </c>
      <c r="M238" s="186" t="s">
        <v>441</v>
      </c>
    </row>
    <row r="239" spans="3:19" x14ac:dyDescent="0.25">
      <c r="C239" s="31" t="s">
        <v>245</v>
      </c>
      <c r="D239" s="32" t="s">
        <v>444</v>
      </c>
      <c r="E239" s="186" t="s">
        <v>441</v>
      </c>
      <c r="F239" s="186" t="s">
        <v>441</v>
      </c>
      <c r="G239" s="37">
        <v>20</v>
      </c>
      <c r="H239" s="34">
        <v>-54.002500766169192</v>
      </c>
      <c r="I239" s="34">
        <v>48.593942405468134</v>
      </c>
      <c r="J239" s="34">
        <v>37.583333333333336</v>
      </c>
      <c r="K239" s="35">
        <v>45.290759683827687</v>
      </c>
      <c r="L239" s="186" t="s">
        <v>441</v>
      </c>
      <c r="M239" s="186" t="s">
        <v>441</v>
      </c>
    </row>
    <row r="240" spans="3:19" x14ac:dyDescent="0.25">
      <c r="C240" s="31" t="s">
        <v>246</v>
      </c>
      <c r="D240" s="32" t="s">
        <v>444</v>
      </c>
      <c r="E240" s="186" t="s">
        <v>441</v>
      </c>
      <c r="F240" s="186" t="s">
        <v>441</v>
      </c>
      <c r="G240" s="37">
        <v>19.997262149212869</v>
      </c>
      <c r="H240" s="34">
        <v>-70.702449731674008</v>
      </c>
      <c r="I240" s="34">
        <v>38.059930551246659</v>
      </c>
      <c r="J240" s="34">
        <v>43.69444444444445</v>
      </c>
      <c r="K240" s="35">
        <v>39.750284719205993</v>
      </c>
      <c r="L240" s="186" t="s">
        <v>441</v>
      </c>
      <c r="M240" s="186" t="s">
        <v>441</v>
      </c>
    </row>
    <row r="241" spans="3:19" x14ac:dyDescent="0.25">
      <c r="C241" s="31" t="s">
        <v>247</v>
      </c>
      <c r="D241" s="32" t="s">
        <v>444</v>
      </c>
      <c r="E241" s="186" t="s">
        <v>441</v>
      </c>
      <c r="F241" s="186" t="s">
        <v>441</v>
      </c>
      <c r="G241" s="37">
        <v>19.997262149212869</v>
      </c>
      <c r="H241" s="34">
        <v>-102.27441442260351</v>
      </c>
      <c r="I241" s="34">
        <v>18.144932547223728</v>
      </c>
      <c r="J241" s="34">
        <v>42.916666666666671</v>
      </c>
      <c r="K241" s="35">
        <v>25.57645278305661</v>
      </c>
      <c r="L241" s="186" t="s">
        <v>441</v>
      </c>
      <c r="M241" s="186" t="s">
        <v>441</v>
      </c>
    </row>
    <row r="242" spans="3:19" x14ac:dyDescent="0.25">
      <c r="C242" s="31" t="s">
        <v>248</v>
      </c>
      <c r="D242" s="32" t="s">
        <v>444</v>
      </c>
      <c r="E242" s="186" t="s">
        <v>441</v>
      </c>
      <c r="F242" s="186" t="s">
        <v>441</v>
      </c>
      <c r="G242" s="37">
        <v>14.99520876112252</v>
      </c>
      <c r="H242" s="34">
        <v>-119.88626119262669</v>
      </c>
      <c r="I242" s="34">
        <v>7.0357128104825613</v>
      </c>
      <c r="J242" s="34">
        <v>42.916666666666671</v>
      </c>
      <c r="K242" s="35">
        <v>17.799998967337793</v>
      </c>
      <c r="L242" s="186" t="s">
        <v>441</v>
      </c>
      <c r="M242" s="186" t="s">
        <v>441</v>
      </c>
    </row>
    <row r="243" spans="3:19" x14ac:dyDescent="0.25">
      <c r="C243" s="31" t="s">
        <v>249</v>
      </c>
      <c r="D243" s="32" t="s">
        <v>444</v>
      </c>
      <c r="E243" s="186" t="s">
        <v>441</v>
      </c>
      <c r="F243" s="186" t="s">
        <v>441</v>
      </c>
      <c r="G243" s="37">
        <v>11.997262149212867</v>
      </c>
      <c r="H243" s="34">
        <v>-131.04023049672625</v>
      </c>
      <c r="I243" s="34">
        <v>0</v>
      </c>
      <c r="J243" s="34">
        <v>42.916666666666671</v>
      </c>
      <c r="K243" s="35">
        <v>12.875000000000002</v>
      </c>
      <c r="L243" s="186" t="s">
        <v>441</v>
      </c>
      <c r="M243" s="186" t="s">
        <v>441</v>
      </c>
    </row>
    <row r="245" spans="3:19" x14ac:dyDescent="0.25">
      <c r="D245" s="51" t="s">
        <v>341</v>
      </c>
    </row>
    <row r="248" spans="3:19" ht="69" x14ac:dyDescent="0.25">
      <c r="C248" s="11" t="s">
        <v>48</v>
      </c>
      <c r="D248" s="11" t="s">
        <v>49</v>
      </c>
      <c r="E248" s="11" t="s">
        <v>50</v>
      </c>
      <c r="F248" s="11" t="s">
        <v>51</v>
      </c>
      <c r="G248" s="11" t="s">
        <v>52</v>
      </c>
      <c r="H248" s="12" t="s">
        <v>53</v>
      </c>
      <c r="I248" s="12" t="s">
        <v>54</v>
      </c>
      <c r="J248" s="30" t="s">
        <v>55</v>
      </c>
      <c r="K248" s="11" t="s">
        <v>56</v>
      </c>
      <c r="L248" s="11" t="s">
        <v>297</v>
      </c>
      <c r="M248" s="11" t="s">
        <v>298</v>
      </c>
      <c r="Q248" s="24"/>
      <c r="R248" s="24"/>
      <c r="S248" s="24"/>
    </row>
    <row r="249" spans="3:19" x14ac:dyDescent="0.25">
      <c r="C249" s="31" t="s">
        <v>250</v>
      </c>
      <c r="D249" s="32" t="s">
        <v>444</v>
      </c>
      <c r="E249" s="186" t="s">
        <v>441</v>
      </c>
      <c r="F249" s="186" t="s">
        <v>441</v>
      </c>
      <c r="G249" s="37">
        <v>24.999315537303218</v>
      </c>
      <c r="H249" s="34">
        <v>27.493376609595373</v>
      </c>
      <c r="I249" s="34">
        <v>100</v>
      </c>
      <c r="J249" s="34">
        <v>56.583333333333329</v>
      </c>
      <c r="K249" s="35">
        <v>86.974999999999994</v>
      </c>
      <c r="L249" s="186" t="s">
        <v>441</v>
      </c>
      <c r="M249" s="186" t="s">
        <v>441</v>
      </c>
      <c r="Q249" s="46"/>
    </row>
    <row r="250" spans="3:19" x14ac:dyDescent="0.25">
      <c r="C250" s="31" t="s">
        <v>251</v>
      </c>
      <c r="D250" s="32" t="s">
        <v>444</v>
      </c>
      <c r="E250" s="186" t="s">
        <v>441</v>
      </c>
      <c r="F250" s="186" t="s">
        <v>441</v>
      </c>
      <c r="G250" s="37">
        <v>20</v>
      </c>
      <c r="H250" s="34">
        <v>13.317229092884073</v>
      </c>
      <c r="I250" s="34">
        <v>91.057954350837448</v>
      </c>
      <c r="J250" s="34">
        <v>56.583333333333329</v>
      </c>
      <c r="K250" s="35">
        <v>80.71556804558621</v>
      </c>
      <c r="L250" s="186" t="s">
        <v>441</v>
      </c>
      <c r="M250" s="186" t="s">
        <v>441</v>
      </c>
    </row>
    <row r="251" spans="3:19" x14ac:dyDescent="0.25">
      <c r="C251" s="31" t="s">
        <v>252</v>
      </c>
      <c r="D251" s="31" t="s">
        <v>5</v>
      </c>
      <c r="E251" s="31">
        <v>220</v>
      </c>
      <c r="F251" s="31" t="s">
        <v>57</v>
      </c>
      <c r="G251" s="37">
        <v>24.999315537303218</v>
      </c>
      <c r="H251" s="34">
        <v>-4.0610305708525267</v>
      </c>
      <c r="I251" s="34">
        <v>80.096076941411084</v>
      </c>
      <c r="J251" s="34">
        <v>63.027777777777786</v>
      </c>
      <c r="K251" s="35">
        <v>74.975587192321086</v>
      </c>
      <c r="L251" s="37">
        <v>876495.125</v>
      </c>
      <c r="M251" s="34">
        <v>0</v>
      </c>
    </row>
    <row r="252" spans="3:19" x14ac:dyDescent="0.25">
      <c r="C252" s="31" t="s">
        <v>253</v>
      </c>
      <c r="D252" s="32" t="s">
        <v>444</v>
      </c>
      <c r="E252" s="186" t="s">
        <v>441</v>
      </c>
      <c r="F252" s="186" t="s">
        <v>441</v>
      </c>
      <c r="G252" s="37">
        <v>24.999315537303218</v>
      </c>
      <c r="H252" s="34">
        <v>-36.908222977894994</v>
      </c>
      <c r="I252" s="34">
        <v>59.376689420622974</v>
      </c>
      <c r="J252" s="34">
        <v>69.277777777777786</v>
      </c>
      <c r="K252" s="35">
        <v>62.347015927769419</v>
      </c>
      <c r="L252" s="186" t="s">
        <v>441</v>
      </c>
      <c r="M252" s="186" t="s">
        <v>441</v>
      </c>
    </row>
    <row r="253" spans="3:19" x14ac:dyDescent="0.25">
      <c r="C253" s="31" t="s">
        <v>254</v>
      </c>
      <c r="D253" s="32" t="s">
        <v>444</v>
      </c>
      <c r="E253" s="186" t="s">
        <v>441</v>
      </c>
      <c r="F253" s="186" t="s">
        <v>441</v>
      </c>
      <c r="G253" s="37">
        <v>24.996577686516083</v>
      </c>
      <c r="H253" s="34">
        <v>-46.220262187156528</v>
      </c>
      <c r="I253" s="34">
        <v>53.502831265729448</v>
      </c>
      <c r="J253" s="34">
        <v>69.277777777777786</v>
      </c>
      <c r="K253" s="35">
        <v>58.235315219343946</v>
      </c>
      <c r="L253" s="186" t="s">
        <v>441</v>
      </c>
      <c r="M253" s="186" t="s">
        <v>441</v>
      </c>
    </row>
    <row r="254" spans="3:19" x14ac:dyDescent="0.25">
      <c r="C254" s="31" t="s">
        <v>255</v>
      </c>
      <c r="D254" s="32" t="s">
        <v>444</v>
      </c>
      <c r="E254" s="186" t="s">
        <v>441</v>
      </c>
      <c r="F254" s="186" t="s">
        <v>441</v>
      </c>
      <c r="G254" s="37">
        <v>20</v>
      </c>
      <c r="H254" s="34">
        <v>-109.54423403246818</v>
      </c>
      <c r="I254" s="34">
        <v>13.559267878035246</v>
      </c>
      <c r="J254" s="34">
        <v>61.361111111111114</v>
      </c>
      <c r="K254" s="35">
        <v>27.899820847958004</v>
      </c>
      <c r="L254" s="186" t="s">
        <v>441</v>
      </c>
      <c r="M254" s="186" t="s">
        <v>441</v>
      </c>
    </row>
    <row r="289" spans="5:13" x14ac:dyDescent="0.25">
      <c r="E289" s="52"/>
      <c r="F289" s="52"/>
      <c r="G289" s="52"/>
      <c r="H289" s="52"/>
      <c r="I289" s="52"/>
      <c r="J289" s="52"/>
      <c r="K289" s="52"/>
      <c r="L289" s="52"/>
      <c r="M289" s="52"/>
    </row>
    <row r="290" spans="5:13" x14ac:dyDescent="0.25">
      <c r="E290" s="52"/>
      <c r="F290" s="52"/>
      <c r="G290" s="52"/>
      <c r="H290" s="52"/>
      <c r="I290" s="52"/>
      <c r="J290" s="52"/>
      <c r="K290" s="52"/>
      <c r="L290" s="52"/>
      <c r="M290" s="52"/>
    </row>
    <row r="291" spans="5:13" x14ac:dyDescent="0.25">
      <c r="E291" s="52"/>
      <c r="F291" s="52"/>
      <c r="G291" s="52"/>
      <c r="H291" s="52"/>
      <c r="I291" s="52"/>
      <c r="J291" s="52"/>
      <c r="K291" s="52"/>
      <c r="L291" s="52"/>
      <c r="M291" s="52"/>
    </row>
    <row r="292" spans="5:13" x14ac:dyDescent="0.25">
      <c r="E292" s="52"/>
      <c r="F292" s="52"/>
      <c r="G292" s="52"/>
      <c r="H292" s="52"/>
      <c r="I292" s="52"/>
      <c r="J292" s="52"/>
      <c r="K292" s="52"/>
      <c r="L292" s="52"/>
      <c r="M292" s="52"/>
    </row>
    <row r="293" spans="5:13" x14ac:dyDescent="0.25">
      <c r="E293" s="52"/>
      <c r="F293" s="52"/>
      <c r="G293" s="52"/>
      <c r="H293" s="52"/>
      <c r="I293" s="52"/>
      <c r="J293" s="52"/>
      <c r="K293" s="52"/>
      <c r="L293" s="52"/>
      <c r="M293" s="52"/>
    </row>
    <row r="294" spans="5:13" x14ac:dyDescent="0.25">
      <c r="E294" s="52"/>
      <c r="F294" s="52"/>
      <c r="G294" s="52"/>
      <c r="H294" s="52"/>
      <c r="I294" s="52"/>
      <c r="J294" s="52"/>
      <c r="K294" s="52"/>
      <c r="L294" s="52"/>
      <c r="M294" s="52"/>
    </row>
    <row r="295" spans="5:13" x14ac:dyDescent="0.25">
      <c r="E295" s="52"/>
      <c r="F295" s="52"/>
      <c r="G295" s="52"/>
      <c r="H295" s="52"/>
      <c r="I295" s="52"/>
      <c r="J295" s="52"/>
      <c r="K295" s="52"/>
      <c r="L295" s="52"/>
      <c r="M295" s="52"/>
    </row>
  </sheetData>
  <sortState ref="AA164:AB211">
    <sortCondition descending="1" ref="AB164:AB211"/>
  </sortState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C2:V126"/>
  <sheetViews>
    <sheetView tabSelected="1" workbookViewId="0">
      <selection activeCell="D97" sqref="D97"/>
    </sheetView>
  </sheetViews>
  <sheetFormatPr defaultColWidth="9.21875" defaultRowHeight="13.8" x14ac:dyDescent="0.25"/>
  <cols>
    <col min="1" max="2" width="9.21875" style="23"/>
    <col min="3" max="3" width="13" style="23" customWidth="1"/>
    <col min="4" max="4" width="49.21875" style="23" bestFit="1" customWidth="1"/>
    <col min="5" max="5" width="24" style="23" bestFit="1" customWidth="1"/>
    <col min="6" max="7" width="9.21875" style="23"/>
    <col min="8" max="8" width="10.77734375" style="23" bestFit="1" customWidth="1"/>
    <col min="9" max="11" width="9.21875" style="23"/>
    <col min="12" max="12" width="13.21875" style="23" bestFit="1" customWidth="1"/>
    <col min="13" max="15" width="9.21875" style="23"/>
    <col min="16" max="16" width="11.5546875" style="23" customWidth="1"/>
    <col min="17" max="17" width="11.21875" style="23" customWidth="1"/>
    <col min="18" max="16384" width="9.21875" style="23"/>
  </cols>
  <sheetData>
    <row r="2" spans="3:12" x14ac:dyDescent="0.25">
      <c r="C2" s="23" t="s">
        <v>342</v>
      </c>
    </row>
    <row r="3" spans="3:12" ht="26.1" customHeight="1" x14ac:dyDescent="0.25"/>
    <row r="4" spans="3:12" ht="69" x14ac:dyDescent="0.25">
      <c r="C4" s="11" t="s">
        <v>264</v>
      </c>
      <c r="D4" s="11" t="s">
        <v>0</v>
      </c>
      <c r="E4" s="11" t="s">
        <v>265</v>
      </c>
      <c r="F4" s="11" t="s">
        <v>266</v>
      </c>
      <c r="G4" s="53" t="s">
        <v>267</v>
      </c>
      <c r="H4" s="53" t="s">
        <v>1</v>
      </c>
      <c r="I4" s="53" t="s">
        <v>276</v>
      </c>
      <c r="J4" s="53" t="s">
        <v>278</v>
      </c>
      <c r="K4" s="53" t="s">
        <v>279</v>
      </c>
      <c r="L4" s="53" t="s">
        <v>277</v>
      </c>
    </row>
    <row r="5" spans="3:12" x14ac:dyDescent="0.25">
      <c r="C5" s="54" t="s">
        <v>23</v>
      </c>
      <c r="D5" s="38" t="s">
        <v>22</v>
      </c>
      <c r="E5" s="54" t="s">
        <v>268</v>
      </c>
      <c r="F5" s="55">
        <v>15.071868583162219</v>
      </c>
      <c r="G5" s="55">
        <v>2025</v>
      </c>
      <c r="H5" s="56">
        <v>45935</v>
      </c>
      <c r="I5" s="54">
        <v>90</v>
      </c>
      <c r="J5" s="57">
        <v>8.0743236541748047</v>
      </c>
      <c r="K5" s="57">
        <v>0.61782228946685791</v>
      </c>
      <c r="L5" s="57">
        <v>264279.53125</v>
      </c>
    </row>
    <row r="6" spans="3:12" x14ac:dyDescent="0.25">
      <c r="C6" s="54" t="s">
        <v>254</v>
      </c>
      <c r="D6" s="32" t="s">
        <v>444</v>
      </c>
      <c r="E6" s="38" t="s">
        <v>268</v>
      </c>
      <c r="F6" s="55">
        <v>24.99657768651608</v>
      </c>
      <c r="G6" s="55">
        <v>2025</v>
      </c>
      <c r="H6" s="56">
        <v>45992</v>
      </c>
      <c r="I6" s="186" t="s">
        <v>442</v>
      </c>
      <c r="J6" s="186" t="s">
        <v>442</v>
      </c>
      <c r="K6" s="186" t="s">
        <v>442</v>
      </c>
      <c r="L6" s="186" t="s">
        <v>442</v>
      </c>
    </row>
    <row r="7" spans="3:12" x14ac:dyDescent="0.25">
      <c r="C7" s="54" t="s">
        <v>70</v>
      </c>
      <c r="D7" s="32" t="s">
        <v>444</v>
      </c>
      <c r="E7" s="38" t="s">
        <v>59</v>
      </c>
      <c r="F7" s="55">
        <v>19.997262149212869</v>
      </c>
      <c r="G7" s="55">
        <v>2025</v>
      </c>
      <c r="H7" s="56">
        <v>46022</v>
      </c>
      <c r="I7" s="186" t="s">
        <v>442</v>
      </c>
      <c r="J7" s="186" t="s">
        <v>442</v>
      </c>
      <c r="K7" s="186" t="s">
        <v>442</v>
      </c>
      <c r="L7" s="186" t="s">
        <v>442</v>
      </c>
    </row>
    <row r="8" spans="3:12" x14ac:dyDescent="0.25">
      <c r="C8" s="54" t="s">
        <v>60</v>
      </c>
      <c r="D8" s="32" t="s">
        <v>444</v>
      </c>
      <c r="E8" s="38" t="s">
        <v>59</v>
      </c>
      <c r="F8" s="55">
        <v>24.99657768651608</v>
      </c>
      <c r="G8" s="55">
        <v>2024</v>
      </c>
      <c r="H8" s="56" t="s">
        <v>269</v>
      </c>
      <c r="I8" s="186" t="s">
        <v>442</v>
      </c>
      <c r="J8" s="186" t="s">
        <v>442</v>
      </c>
      <c r="K8" s="186" t="s">
        <v>442</v>
      </c>
      <c r="L8" s="186" t="s">
        <v>442</v>
      </c>
    </row>
    <row r="9" spans="3:12" x14ac:dyDescent="0.25">
      <c r="C9" s="54" t="s">
        <v>260</v>
      </c>
      <c r="D9" s="38" t="s">
        <v>65</v>
      </c>
      <c r="E9" s="38" t="s">
        <v>59</v>
      </c>
      <c r="F9" s="55">
        <v>20</v>
      </c>
      <c r="G9" s="55">
        <v>2024</v>
      </c>
      <c r="H9" s="56">
        <v>45627</v>
      </c>
      <c r="I9" s="54">
        <v>150</v>
      </c>
      <c r="J9" s="57">
        <v>64.000938415527344</v>
      </c>
      <c r="K9" s="57">
        <v>7.2033262252807617</v>
      </c>
      <c r="L9" s="57">
        <v>292666.5625</v>
      </c>
    </row>
    <row r="10" spans="3:12" x14ac:dyDescent="0.25">
      <c r="C10" s="54" t="s">
        <v>66</v>
      </c>
      <c r="D10" s="32" t="s">
        <v>444</v>
      </c>
      <c r="E10" s="38" t="s">
        <v>59</v>
      </c>
      <c r="F10" s="55">
        <v>24.999315537303222</v>
      </c>
      <c r="G10" s="55">
        <v>2024</v>
      </c>
      <c r="H10" s="56">
        <v>45657</v>
      </c>
      <c r="I10" s="186" t="s">
        <v>442</v>
      </c>
      <c r="J10" s="186" t="s">
        <v>442</v>
      </c>
      <c r="K10" s="186" t="s">
        <v>442</v>
      </c>
      <c r="L10" s="186" t="s">
        <v>442</v>
      </c>
    </row>
    <row r="11" spans="3:12" x14ac:dyDescent="0.25">
      <c r="C11" s="54" t="s">
        <v>72</v>
      </c>
      <c r="D11" s="32" t="s">
        <v>444</v>
      </c>
      <c r="E11" s="38" t="s">
        <v>59</v>
      </c>
      <c r="F11" s="55">
        <v>20</v>
      </c>
      <c r="G11" s="55">
        <v>2024</v>
      </c>
      <c r="H11" s="56">
        <v>45657</v>
      </c>
      <c r="I11" s="186" t="s">
        <v>442</v>
      </c>
      <c r="J11" s="186" t="s">
        <v>442</v>
      </c>
      <c r="K11" s="186" t="s">
        <v>442</v>
      </c>
      <c r="L11" s="186" t="s">
        <v>442</v>
      </c>
    </row>
    <row r="12" spans="3:12" x14ac:dyDescent="0.25">
      <c r="C12" s="54" t="s">
        <v>262</v>
      </c>
      <c r="D12" s="32" t="s">
        <v>444</v>
      </c>
      <c r="E12" s="38" t="s">
        <v>270</v>
      </c>
      <c r="F12" s="55">
        <v>30.001368925393571</v>
      </c>
      <c r="G12" s="55">
        <v>2026</v>
      </c>
      <c r="H12" s="56">
        <v>46387</v>
      </c>
      <c r="I12" s="186" t="s">
        <v>442</v>
      </c>
      <c r="J12" s="186" t="s">
        <v>442</v>
      </c>
      <c r="K12" s="186" t="s">
        <v>442</v>
      </c>
      <c r="L12" s="186" t="s">
        <v>442</v>
      </c>
    </row>
    <row r="13" spans="3:12" x14ac:dyDescent="0.25">
      <c r="C13" s="54" t="s">
        <v>25</v>
      </c>
      <c r="D13" s="32" t="s">
        <v>444</v>
      </c>
      <c r="E13" s="38" t="s">
        <v>271</v>
      </c>
      <c r="F13" s="55">
        <v>19.997262149212869</v>
      </c>
      <c r="G13" s="55">
        <v>2025</v>
      </c>
      <c r="H13" s="56">
        <v>45725</v>
      </c>
      <c r="I13" s="186" t="s">
        <v>442</v>
      </c>
      <c r="J13" s="186" t="s">
        <v>442</v>
      </c>
      <c r="K13" s="186" t="s">
        <v>442</v>
      </c>
      <c r="L13" s="186" t="s">
        <v>442</v>
      </c>
    </row>
    <row r="14" spans="3:12" x14ac:dyDescent="0.25">
      <c r="C14" s="54" t="s">
        <v>272</v>
      </c>
      <c r="D14" s="32" t="s">
        <v>444</v>
      </c>
      <c r="E14" s="38" t="s">
        <v>273</v>
      </c>
      <c r="F14" s="55">
        <v>30</v>
      </c>
      <c r="G14" s="55">
        <v>2023</v>
      </c>
      <c r="H14" s="56">
        <v>44927</v>
      </c>
      <c r="I14" s="186" t="s">
        <v>442</v>
      </c>
      <c r="J14" s="186" t="s">
        <v>442</v>
      </c>
      <c r="K14" s="186" t="s">
        <v>442</v>
      </c>
      <c r="L14" s="186" t="s">
        <v>442</v>
      </c>
    </row>
    <row r="15" spans="3:12" x14ac:dyDescent="0.25">
      <c r="C15" s="54" t="s">
        <v>274</v>
      </c>
      <c r="D15" s="32" t="s">
        <v>444</v>
      </c>
      <c r="E15" s="38" t="s">
        <v>273</v>
      </c>
      <c r="F15" s="55">
        <v>30</v>
      </c>
      <c r="G15" s="55">
        <v>2023</v>
      </c>
      <c r="H15" s="56">
        <v>44927</v>
      </c>
      <c r="I15" s="186" t="s">
        <v>442</v>
      </c>
      <c r="J15" s="186" t="s">
        <v>442</v>
      </c>
      <c r="K15" s="186" t="s">
        <v>442</v>
      </c>
      <c r="L15" s="186" t="s">
        <v>442</v>
      </c>
    </row>
    <row r="16" spans="3:12" x14ac:dyDescent="0.25">
      <c r="C16" s="54" t="s">
        <v>275</v>
      </c>
      <c r="D16" s="32" t="s">
        <v>444</v>
      </c>
      <c r="E16" s="38" t="s">
        <v>273</v>
      </c>
      <c r="F16" s="55">
        <v>30</v>
      </c>
      <c r="G16" s="55">
        <v>2023</v>
      </c>
      <c r="H16" s="56">
        <v>44927</v>
      </c>
      <c r="I16" s="186" t="s">
        <v>442</v>
      </c>
      <c r="J16" s="186" t="s">
        <v>442</v>
      </c>
      <c r="K16" s="186" t="s">
        <v>442</v>
      </c>
      <c r="L16" s="186" t="s">
        <v>442</v>
      </c>
    </row>
    <row r="17" spans="3:15" x14ac:dyDescent="0.25">
      <c r="C17" s="54" t="s">
        <v>190</v>
      </c>
      <c r="D17" s="32" t="s">
        <v>444</v>
      </c>
      <c r="E17" s="38" t="s">
        <v>2</v>
      </c>
      <c r="F17" s="55">
        <v>19.997262149212869</v>
      </c>
      <c r="G17" s="55">
        <v>2025</v>
      </c>
      <c r="H17" s="56">
        <v>45992</v>
      </c>
      <c r="I17" s="186" t="s">
        <v>442</v>
      </c>
      <c r="J17" s="186" t="s">
        <v>442</v>
      </c>
      <c r="K17" s="186" t="s">
        <v>442</v>
      </c>
      <c r="L17" s="186" t="s">
        <v>442</v>
      </c>
    </row>
    <row r="18" spans="3:15" x14ac:dyDescent="0.25">
      <c r="C18" s="54" t="s">
        <v>219</v>
      </c>
      <c r="D18" s="32" t="s">
        <v>444</v>
      </c>
      <c r="E18" s="38" t="s">
        <v>2</v>
      </c>
      <c r="F18" s="55">
        <v>19.997262149212869</v>
      </c>
      <c r="G18" s="55">
        <v>2025</v>
      </c>
      <c r="H18" s="56">
        <v>45961</v>
      </c>
      <c r="I18" s="186" t="s">
        <v>442</v>
      </c>
      <c r="J18" s="186" t="s">
        <v>442</v>
      </c>
      <c r="K18" s="186" t="s">
        <v>442</v>
      </c>
      <c r="L18" s="186" t="s">
        <v>442</v>
      </c>
    </row>
    <row r="19" spans="3:15" x14ac:dyDescent="0.25">
      <c r="C19" s="54" t="s">
        <v>194</v>
      </c>
      <c r="D19" s="32" t="s">
        <v>444</v>
      </c>
      <c r="E19" s="38" t="s">
        <v>2</v>
      </c>
      <c r="F19" s="55">
        <v>19.997262149212869</v>
      </c>
      <c r="G19" s="55">
        <v>2026</v>
      </c>
      <c r="H19" s="56">
        <v>46326</v>
      </c>
      <c r="I19" s="186" t="s">
        <v>442</v>
      </c>
      <c r="J19" s="186" t="s">
        <v>442</v>
      </c>
      <c r="K19" s="186" t="s">
        <v>442</v>
      </c>
      <c r="L19" s="186" t="s">
        <v>442</v>
      </c>
    </row>
    <row r="24" spans="3:15" x14ac:dyDescent="0.25">
      <c r="C24" s="23" t="s">
        <v>343</v>
      </c>
    </row>
    <row r="28" spans="3:15" ht="69" x14ac:dyDescent="0.25">
      <c r="C28" s="11" t="s">
        <v>264</v>
      </c>
      <c r="D28" s="11" t="s">
        <v>0</v>
      </c>
      <c r="E28" s="11" t="s">
        <v>265</v>
      </c>
      <c r="F28" s="11" t="s">
        <v>266</v>
      </c>
      <c r="G28" s="53" t="s">
        <v>267</v>
      </c>
      <c r="H28" s="53" t="s">
        <v>1</v>
      </c>
      <c r="I28" s="53" t="s">
        <v>276</v>
      </c>
      <c r="J28" s="53" t="s">
        <v>278</v>
      </c>
      <c r="K28" s="53" t="s">
        <v>279</v>
      </c>
      <c r="L28" s="53" t="s">
        <v>277</v>
      </c>
      <c r="M28" s="53" t="s">
        <v>286</v>
      </c>
      <c r="N28" s="53" t="s">
        <v>287</v>
      </c>
      <c r="O28" s="53" t="s">
        <v>285</v>
      </c>
    </row>
    <row r="29" spans="3:15" x14ac:dyDescent="0.25">
      <c r="C29" s="38" t="s">
        <v>23</v>
      </c>
      <c r="D29" s="38" t="s">
        <v>22</v>
      </c>
      <c r="E29" s="38" t="s">
        <v>268</v>
      </c>
      <c r="F29" s="48">
        <v>15.071868583162219</v>
      </c>
      <c r="G29" s="38">
        <v>2025</v>
      </c>
      <c r="H29" s="56">
        <v>45935</v>
      </c>
      <c r="I29" s="54">
        <v>90</v>
      </c>
      <c r="J29" s="57">
        <v>8.0743236541748047</v>
      </c>
      <c r="K29" s="57">
        <v>0.61782228946685791</v>
      </c>
      <c r="L29" s="45">
        <v>264279.53125</v>
      </c>
      <c r="M29" s="38" t="s">
        <v>259</v>
      </c>
      <c r="N29" s="38" t="s">
        <v>57</v>
      </c>
      <c r="O29" s="38" t="s">
        <v>259</v>
      </c>
    </row>
    <row r="30" spans="3:15" x14ac:dyDescent="0.25">
      <c r="C30" s="38" t="s">
        <v>254</v>
      </c>
      <c r="D30" s="32" t="s">
        <v>444</v>
      </c>
      <c r="E30" s="38" t="s">
        <v>268</v>
      </c>
      <c r="F30" s="48">
        <v>24.99657768651608</v>
      </c>
      <c r="G30" s="38">
        <v>2025</v>
      </c>
      <c r="H30" s="56">
        <v>45992</v>
      </c>
      <c r="I30" s="186" t="s">
        <v>442</v>
      </c>
      <c r="J30" s="186" t="s">
        <v>442</v>
      </c>
      <c r="K30" s="186" t="s">
        <v>442</v>
      </c>
      <c r="L30" s="186" t="s">
        <v>442</v>
      </c>
      <c r="M30" s="38" t="s">
        <v>259</v>
      </c>
      <c r="N30" s="38" t="s">
        <v>259</v>
      </c>
      <c r="O30" s="38" t="s">
        <v>259</v>
      </c>
    </row>
    <row r="31" spans="3:15" x14ac:dyDescent="0.25">
      <c r="C31" s="38" t="s">
        <v>70</v>
      </c>
      <c r="D31" s="32" t="s">
        <v>444</v>
      </c>
      <c r="E31" s="38" t="s">
        <v>59</v>
      </c>
      <c r="F31" s="48">
        <v>19.997262149212869</v>
      </c>
      <c r="G31" s="38">
        <v>2025</v>
      </c>
      <c r="H31" s="56">
        <v>46022</v>
      </c>
      <c r="I31" s="186" t="s">
        <v>442</v>
      </c>
      <c r="J31" s="186" t="s">
        <v>442</v>
      </c>
      <c r="K31" s="186" t="s">
        <v>442</v>
      </c>
      <c r="L31" s="186" t="s">
        <v>442</v>
      </c>
      <c r="M31" s="38" t="s">
        <v>259</v>
      </c>
      <c r="N31" s="38" t="s">
        <v>259</v>
      </c>
      <c r="O31" s="38" t="s">
        <v>259</v>
      </c>
    </row>
    <row r="32" spans="3:15" x14ac:dyDescent="0.25">
      <c r="C32" s="38" t="s">
        <v>60</v>
      </c>
      <c r="D32" s="32" t="s">
        <v>444</v>
      </c>
      <c r="E32" s="38" t="s">
        <v>59</v>
      </c>
      <c r="F32" s="48">
        <v>24.99657768651608</v>
      </c>
      <c r="G32" s="38">
        <v>2024</v>
      </c>
      <c r="H32" s="56" t="s">
        <v>269</v>
      </c>
      <c r="I32" s="186" t="s">
        <v>442</v>
      </c>
      <c r="J32" s="186" t="s">
        <v>442</v>
      </c>
      <c r="K32" s="186" t="s">
        <v>442</v>
      </c>
      <c r="L32" s="186" t="s">
        <v>442</v>
      </c>
      <c r="M32" s="38" t="s">
        <v>259</v>
      </c>
      <c r="N32" s="38" t="s">
        <v>259</v>
      </c>
      <c r="O32" s="38" t="s">
        <v>259</v>
      </c>
    </row>
    <row r="33" spans="3:21" x14ac:dyDescent="0.25">
      <c r="C33" s="38" t="s">
        <v>260</v>
      </c>
      <c r="D33" s="38" t="s">
        <v>65</v>
      </c>
      <c r="E33" s="38" t="s">
        <v>59</v>
      </c>
      <c r="F33" s="48">
        <v>20</v>
      </c>
      <c r="G33" s="38">
        <v>2024</v>
      </c>
      <c r="H33" s="56">
        <v>45627</v>
      </c>
      <c r="I33" s="54">
        <v>150</v>
      </c>
      <c r="J33" s="57">
        <v>64.000938415527344</v>
      </c>
      <c r="K33" s="57">
        <v>7.2033262252807617</v>
      </c>
      <c r="L33" s="45">
        <v>292304.59375</v>
      </c>
      <c r="M33" s="38" t="s">
        <v>259</v>
      </c>
      <c r="N33" s="38" t="s">
        <v>57</v>
      </c>
      <c r="O33" s="38" t="s">
        <v>259</v>
      </c>
    </row>
    <row r="34" spans="3:21" x14ac:dyDescent="0.25">
      <c r="C34" s="38" t="s">
        <v>66</v>
      </c>
      <c r="D34" s="32" t="s">
        <v>444</v>
      </c>
      <c r="E34" s="38" t="s">
        <v>59</v>
      </c>
      <c r="F34" s="48">
        <v>24.999315537303222</v>
      </c>
      <c r="G34" s="38">
        <v>2024</v>
      </c>
      <c r="H34" s="56">
        <v>45657</v>
      </c>
      <c r="I34" s="186" t="s">
        <v>442</v>
      </c>
      <c r="J34" s="186" t="s">
        <v>442</v>
      </c>
      <c r="K34" s="186" t="s">
        <v>442</v>
      </c>
      <c r="L34" s="186" t="s">
        <v>442</v>
      </c>
      <c r="M34" s="38" t="s">
        <v>259</v>
      </c>
      <c r="N34" s="38" t="s">
        <v>259</v>
      </c>
      <c r="O34" s="38" t="s">
        <v>259</v>
      </c>
    </row>
    <row r="35" spans="3:21" x14ac:dyDescent="0.25">
      <c r="C35" s="38" t="s">
        <v>72</v>
      </c>
      <c r="D35" s="32" t="s">
        <v>444</v>
      </c>
      <c r="E35" s="38" t="s">
        <v>59</v>
      </c>
      <c r="F35" s="48">
        <v>20</v>
      </c>
      <c r="G35" s="38">
        <v>2024</v>
      </c>
      <c r="H35" s="56">
        <v>45657</v>
      </c>
      <c r="I35" s="186" t="s">
        <v>442</v>
      </c>
      <c r="J35" s="186" t="s">
        <v>442</v>
      </c>
      <c r="K35" s="186" t="s">
        <v>442</v>
      </c>
      <c r="L35" s="186" t="s">
        <v>442</v>
      </c>
      <c r="M35" s="38" t="s">
        <v>259</v>
      </c>
      <c r="N35" s="38" t="s">
        <v>57</v>
      </c>
      <c r="O35" s="38" t="s">
        <v>259</v>
      </c>
    </row>
    <row r="36" spans="3:21" x14ac:dyDescent="0.25">
      <c r="C36" s="38" t="s">
        <v>25</v>
      </c>
      <c r="D36" s="32" t="s">
        <v>444</v>
      </c>
      <c r="E36" s="38" t="s">
        <v>271</v>
      </c>
      <c r="F36" s="48">
        <v>19.997262149212869</v>
      </c>
      <c r="G36" s="38">
        <v>2025</v>
      </c>
      <c r="H36" s="56">
        <v>45725</v>
      </c>
      <c r="I36" s="186" t="s">
        <v>442</v>
      </c>
      <c r="J36" s="186" t="s">
        <v>442</v>
      </c>
      <c r="K36" s="186" t="s">
        <v>442</v>
      </c>
      <c r="L36" s="186" t="s">
        <v>442</v>
      </c>
      <c r="M36" s="38" t="s">
        <v>259</v>
      </c>
      <c r="N36" s="38" t="s">
        <v>259</v>
      </c>
      <c r="O36" s="38" t="s">
        <v>259</v>
      </c>
    </row>
    <row r="37" spans="3:21" x14ac:dyDescent="0.25">
      <c r="C37" s="38" t="s">
        <v>272</v>
      </c>
      <c r="D37" s="32" t="s">
        <v>444</v>
      </c>
      <c r="E37" s="38" t="s">
        <v>273</v>
      </c>
      <c r="F37" s="48">
        <v>30</v>
      </c>
      <c r="G37" s="38">
        <v>2023</v>
      </c>
      <c r="H37" s="56">
        <v>44927</v>
      </c>
      <c r="I37" s="186" t="s">
        <v>442</v>
      </c>
      <c r="J37" s="186" t="s">
        <v>442</v>
      </c>
      <c r="K37" s="186" t="s">
        <v>442</v>
      </c>
      <c r="L37" s="186" t="s">
        <v>442</v>
      </c>
      <c r="M37" s="38" t="s">
        <v>259</v>
      </c>
      <c r="N37" s="38" t="s">
        <v>259</v>
      </c>
      <c r="O37" s="38" t="s">
        <v>259</v>
      </c>
    </row>
    <row r="38" spans="3:21" x14ac:dyDescent="0.25">
      <c r="C38" s="38" t="s">
        <v>274</v>
      </c>
      <c r="D38" s="32" t="s">
        <v>444</v>
      </c>
      <c r="E38" s="38" t="s">
        <v>273</v>
      </c>
      <c r="F38" s="48">
        <v>30</v>
      </c>
      <c r="G38" s="38">
        <v>2023</v>
      </c>
      <c r="H38" s="56">
        <v>44927</v>
      </c>
      <c r="I38" s="186" t="s">
        <v>442</v>
      </c>
      <c r="J38" s="186" t="s">
        <v>442</v>
      </c>
      <c r="K38" s="186" t="s">
        <v>442</v>
      </c>
      <c r="L38" s="186" t="s">
        <v>442</v>
      </c>
      <c r="M38" s="38" t="s">
        <v>259</v>
      </c>
      <c r="N38" s="38" t="s">
        <v>259</v>
      </c>
      <c r="O38" s="38" t="s">
        <v>259</v>
      </c>
    </row>
    <row r="39" spans="3:21" x14ac:dyDescent="0.25">
      <c r="C39" s="38" t="s">
        <v>275</v>
      </c>
      <c r="D39" s="32" t="s">
        <v>444</v>
      </c>
      <c r="E39" s="38" t="s">
        <v>273</v>
      </c>
      <c r="F39" s="48">
        <v>30</v>
      </c>
      <c r="G39" s="38">
        <v>2023</v>
      </c>
      <c r="H39" s="56">
        <v>44927</v>
      </c>
      <c r="I39" s="186" t="s">
        <v>442</v>
      </c>
      <c r="J39" s="186" t="s">
        <v>442</v>
      </c>
      <c r="K39" s="186" t="s">
        <v>442</v>
      </c>
      <c r="L39" s="186" t="s">
        <v>442</v>
      </c>
      <c r="M39" s="38" t="s">
        <v>259</v>
      </c>
      <c r="N39" s="38" t="s">
        <v>259</v>
      </c>
      <c r="O39" s="38" t="s">
        <v>259</v>
      </c>
      <c r="U39" s="46"/>
    </row>
    <row r="40" spans="3:21" x14ac:dyDescent="0.25">
      <c r="C40" s="38" t="s">
        <v>190</v>
      </c>
      <c r="D40" s="32" t="s">
        <v>444</v>
      </c>
      <c r="E40" s="38" t="s">
        <v>2</v>
      </c>
      <c r="F40" s="48">
        <v>19.997262149212869</v>
      </c>
      <c r="G40" s="38">
        <v>2025</v>
      </c>
      <c r="H40" s="56">
        <v>45992</v>
      </c>
      <c r="I40" s="186" t="s">
        <v>442</v>
      </c>
      <c r="J40" s="186" t="s">
        <v>442</v>
      </c>
      <c r="K40" s="186" t="s">
        <v>442</v>
      </c>
      <c r="L40" s="186" t="s">
        <v>442</v>
      </c>
      <c r="M40" s="38" t="s">
        <v>259</v>
      </c>
      <c r="N40" s="38" t="s">
        <v>57</v>
      </c>
      <c r="O40" s="38" t="s">
        <v>259</v>
      </c>
    </row>
    <row r="41" spans="3:21" x14ac:dyDescent="0.25">
      <c r="C41" s="38" t="s">
        <v>219</v>
      </c>
      <c r="D41" s="32" t="s">
        <v>444</v>
      </c>
      <c r="E41" s="38" t="s">
        <v>2</v>
      </c>
      <c r="F41" s="48">
        <v>19.997262149212869</v>
      </c>
      <c r="G41" s="38">
        <v>2025</v>
      </c>
      <c r="H41" s="56">
        <v>45961</v>
      </c>
      <c r="I41" s="186" t="s">
        <v>442</v>
      </c>
      <c r="J41" s="186" t="s">
        <v>442</v>
      </c>
      <c r="K41" s="186" t="s">
        <v>442</v>
      </c>
      <c r="L41" s="186" t="s">
        <v>442</v>
      </c>
      <c r="M41" s="38" t="s">
        <v>259</v>
      </c>
      <c r="N41" s="38" t="s">
        <v>57</v>
      </c>
      <c r="O41" s="38" t="s">
        <v>259</v>
      </c>
    </row>
    <row r="42" spans="3:21" x14ac:dyDescent="0.25">
      <c r="C42" s="54" t="s">
        <v>262</v>
      </c>
      <c r="D42" s="32" t="s">
        <v>444</v>
      </c>
      <c r="E42" s="38" t="s">
        <v>270</v>
      </c>
      <c r="F42" s="48">
        <v>30.001368925393571</v>
      </c>
      <c r="G42" s="55">
        <v>2026</v>
      </c>
      <c r="H42" s="56">
        <v>46387</v>
      </c>
      <c r="I42" s="186" t="s">
        <v>442</v>
      </c>
      <c r="J42" s="186" t="s">
        <v>442</v>
      </c>
      <c r="K42" s="186" t="s">
        <v>442</v>
      </c>
      <c r="L42" s="186" t="s">
        <v>442</v>
      </c>
      <c r="M42" s="38" t="s">
        <v>259</v>
      </c>
      <c r="N42" s="38" t="s">
        <v>57</v>
      </c>
      <c r="O42" s="38" t="s">
        <v>57</v>
      </c>
    </row>
    <row r="43" spans="3:21" x14ac:dyDescent="0.25">
      <c r="C43" s="54" t="s">
        <v>194</v>
      </c>
      <c r="D43" s="32" t="s">
        <v>444</v>
      </c>
      <c r="E43" s="38" t="s">
        <v>2</v>
      </c>
      <c r="F43" s="48">
        <v>19.997262149212869</v>
      </c>
      <c r="G43" s="55">
        <v>2026</v>
      </c>
      <c r="H43" s="56">
        <v>46326</v>
      </c>
      <c r="I43" s="186" t="s">
        <v>442</v>
      </c>
      <c r="J43" s="186" t="s">
        <v>442</v>
      </c>
      <c r="K43" s="186" t="s">
        <v>442</v>
      </c>
      <c r="L43" s="186" t="s">
        <v>442</v>
      </c>
      <c r="M43" s="38" t="s">
        <v>259</v>
      </c>
      <c r="N43" s="38" t="s">
        <v>57</v>
      </c>
      <c r="O43" s="38" t="s">
        <v>57</v>
      </c>
    </row>
    <row r="44" spans="3:21" x14ac:dyDescent="0.25">
      <c r="C44" s="38" t="s">
        <v>252</v>
      </c>
      <c r="D44" s="38" t="s">
        <v>5</v>
      </c>
      <c r="E44" s="38" t="s">
        <v>268</v>
      </c>
      <c r="F44" s="48">
        <v>24.999315537303222</v>
      </c>
      <c r="G44" s="38">
        <v>2025</v>
      </c>
      <c r="H44" s="56">
        <v>46022</v>
      </c>
      <c r="I44" s="54">
        <v>220</v>
      </c>
      <c r="J44" s="57">
        <v>58.857337951660163</v>
      </c>
      <c r="K44" s="57">
        <v>9.4116725921630859</v>
      </c>
      <c r="L44" s="45">
        <v>812285.3125</v>
      </c>
      <c r="M44" s="38" t="s">
        <v>57</v>
      </c>
      <c r="N44" s="38" t="s">
        <v>57</v>
      </c>
      <c r="O44" s="38" t="s">
        <v>259</v>
      </c>
    </row>
    <row r="45" spans="3:21" x14ac:dyDescent="0.25">
      <c r="C45" s="38" t="s">
        <v>34</v>
      </c>
      <c r="D45" s="32" t="s">
        <v>444</v>
      </c>
      <c r="E45" s="38" t="s">
        <v>268</v>
      </c>
      <c r="F45" s="48">
        <v>24.99657768651608</v>
      </c>
      <c r="G45" s="38">
        <v>2024</v>
      </c>
      <c r="H45" s="56" t="s">
        <v>280</v>
      </c>
      <c r="I45" s="186" t="s">
        <v>442</v>
      </c>
      <c r="J45" s="186" t="s">
        <v>442</v>
      </c>
      <c r="K45" s="186" t="s">
        <v>442</v>
      </c>
      <c r="L45" s="186" t="s">
        <v>442</v>
      </c>
      <c r="M45" s="38" t="s">
        <v>57</v>
      </c>
      <c r="N45" s="38" t="s">
        <v>57</v>
      </c>
      <c r="O45" s="38" t="s">
        <v>259</v>
      </c>
    </row>
    <row r="46" spans="3:21" x14ac:dyDescent="0.25">
      <c r="C46" s="38" t="s">
        <v>26</v>
      </c>
      <c r="D46" s="32" t="s">
        <v>444</v>
      </c>
      <c r="E46" s="38" t="s">
        <v>268</v>
      </c>
      <c r="F46" s="48">
        <v>29.998631074606429</v>
      </c>
      <c r="G46" s="38">
        <v>2024</v>
      </c>
      <c r="H46" s="56">
        <v>45657</v>
      </c>
      <c r="I46" s="186" t="s">
        <v>442</v>
      </c>
      <c r="J46" s="186" t="s">
        <v>442</v>
      </c>
      <c r="K46" s="186" t="s">
        <v>442</v>
      </c>
      <c r="L46" s="186" t="s">
        <v>442</v>
      </c>
      <c r="M46" s="38" t="s">
        <v>57</v>
      </c>
      <c r="N46" s="38" t="s">
        <v>259</v>
      </c>
      <c r="O46" s="38" t="s">
        <v>259</v>
      </c>
    </row>
    <row r="47" spans="3:21" x14ac:dyDescent="0.25">
      <c r="C47" s="38" t="s">
        <v>68</v>
      </c>
      <c r="D47" s="32" t="s">
        <v>444</v>
      </c>
      <c r="E47" s="38" t="s">
        <v>59</v>
      </c>
      <c r="F47" s="48">
        <v>20</v>
      </c>
      <c r="G47" s="38">
        <v>2025</v>
      </c>
      <c r="H47" s="56">
        <v>46022</v>
      </c>
      <c r="I47" s="186" t="s">
        <v>442</v>
      </c>
      <c r="J47" s="186" t="s">
        <v>442</v>
      </c>
      <c r="K47" s="186" t="s">
        <v>442</v>
      </c>
      <c r="L47" s="186" t="s">
        <v>442</v>
      </c>
      <c r="M47" s="38" t="s">
        <v>57</v>
      </c>
      <c r="N47" s="38" t="s">
        <v>57</v>
      </c>
      <c r="O47" s="38" t="s">
        <v>259</v>
      </c>
    </row>
    <row r="48" spans="3:21" x14ac:dyDescent="0.25">
      <c r="C48" s="38" t="s">
        <v>281</v>
      </c>
      <c r="D48" s="32" t="s">
        <v>444</v>
      </c>
      <c r="E48" s="38" t="s">
        <v>282</v>
      </c>
      <c r="F48" s="48">
        <v>20</v>
      </c>
      <c r="G48" s="38">
        <v>2025</v>
      </c>
      <c r="H48" s="56">
        <v>45992</v>
      </c>
      <c r="I48" s="186" t="s">
        <v>442</v>
      </c>
      <c r="J48" s="186" t="s">
        <v>442</v>
      </c>
      <c r="K48" s="186" t="s">
        <v>442</v>
      </c>
      <c r="L48" s="186" t="s">
        <v>442</v>
      </c>
      <c r="M48" s="38" t="s">
        <v>57</v>
      </c>
      <c r="N48" s="38" t="s">
        <v>57</v>
      </c>
      <c r="O48" s="38" t="s">
        <v>259</v>
      </c>
    </row>
    <row r="49" spans="3:22" x14ac:dyDescent="0.25">
      <c r="C49" s="38" t="s">
        <v>283</v>
      </c>
      <c r="D49" s="32" t="s">
        <v>444</v>
      </c>
      <c r="E49" s="38" t="s">
        <v>284</v>
      </c>
      <c r="F49" s="48">
        <v>20</v>
      </c>
      <c r="G49" s="38">
        <v>2025</v>
      </c>
      <c r="H49" s="56">
        <v>45992</v>
      </c>
      <c r="I49" s="186" t="s">
        <v>442</v>
      </c>
      <c r="J49" s="186" t="s">
        <v>442</v>
      </c>
      <c r="K49" s="186" t="s">
        <v>442</v>
      </c>
      <c r="L49" s="186" t="s">
        <v>442</v>
      </c>
      <c r="M49" s="38" t="s">
        <v>57</v>
      </c>
      <c r="N49" s="38" t="s">
        <v>57</v>
      </c>
      <c r="O49" s="38" t="s">
        <v>259</v>
      </c>
    </row>
    <row r="50" spans="3:22" x14ac:dyDescent="0.25">
      <c r="C50" s="38" t="s">
        <v>216</v>
      </c>
      <c r="D50" s="32" t="s">
        <v>444</v>
      </c>
      <c r="E50" s="38" t="s">
        <v>2</v>
      </c>
      <c r="F50" s="48">
        <v>19.923340177960299</v>
      </c>
      <c r="G50" s="38">
        <v>2025</v>
      </c>
      <c r="H50" s="56">
        <v>45961</v>
      </c>
      <c r="I50" s="186" t="s">
        <v>442</v>
      </c>
      <c r="J50" s="186" t="s">
        <v>442</v>
      </c>
      <c r="K50" s="186" t="s">
        <v>442</v>
      </c>
      <c r="L50" s="186" t="s">
        <v>442</v>
      </c>
      <c r="M50" s="38" t="s">
        <v>57</v>
      </c>
      <c r="N50" s="38" t="s">
        <v>57</v>
      </c>
      <c r="O50" s="38" t="s">
        <v>259</v>
      </c>
    </row>
    <row r="51" spans="3:22" x14ac:dyDescent="0.25">
      <c r="C51" s="38" t="s">
        <v>191</v>
      </c>
      <c r="D51" s="32" t="s">
        <v>444</v>
      </c>
      <c r="E51" s="38" t="s">
        <v>2</v>
      </c>
      <c r="F51" s="48">
        <v>19.997262149212869</v>
      </c>
      <c r="G51" s="38">
        <v>2024</v>
      </c>
      <c r="H51" s="56" t="s">
        <v>269</v>
      </c>
      <c r="I51" s="186" t="s">
        <v>442</v>
      </c>
      <c r="J51" s="186" t="s">
        <v>442</v>
      </c>
      <c r="K51" s="186" t="s">
        <v>442</v>
      </c>
      <c r="L51" s="186" t="s">
        <v>442</v>
      </c>
      <c r="M51" s="38" t="s">
        <v>57</v>
      </c>
      <c r="N51" s="38" t="s">
        <v>57</v>
      </c>
      <c r="O51" s="38" t="s">
        <v>259</v>
      </c>
    </row>
    <row r="52" spans="3:22" x14ac:dyDescent="0.25">
      <c r="C52" s="38" t="s">
        <v>204</v>
      </c>
      <c r="D52" s="32" t="s">
        <v>444</v>
      </c>
      <c r="E52" s="38" t="s">
        <v>2</v>
      </c>
      <c r="F52" s="48">
        <v>19.997262149212869</v>
      </c>
      <c r="G52" s="38">
        <v>2024</v>
      </c>
      <c r="H52" s="56">
        <v>45596</v>
      </c>
      <c r="I52" s="186" t="s">
        <v>442</v>
      </c>
      <c r="J52" s="186" t="s">
        <v>442</v>
      </c>
      <c r="K52" s="186" t="s">
        <v>442</v>
      </c>
      <c r="L52" s="186" t="s">
        <v>442</v>
      </c>
      <c r="M52" s="38" t="s">
        <v>57</v>
      </c>
      <c r="N52" s="38" t="s">
        <v>57</v>
      </c>
      <c r="O52" s="38" t="s">
        <v>259</v>
      </c>
    </row>
    <row r="53" spans="3:22" x14ac:dyDescent="0.25">
      <c r="C53" s="38" t="s">
        <v>263</v>
      </c>
      <c r="D53" s="32" t="s">
        <v>444</v>
      </c>
      <c r="E53" s="38" t="s">
        <v>270</v>
      </c>
      <c r="F53" s="48">
        <v>30.001368925393571</v>
      </c>
      <c r="G53" s="38">
        <v>2026</v>
      </c>
      <c r="H53" s="56">
        <v>46387</v>
      </c>
      <c r="I53" s="186" t="s">
        <v>442</v>
      </c>
      <c r="J53" s="186" t="s">
        <v>442</v>
      </c>
      <c r="K53" s="186" t="s">
        <v>442</v>
      </c>
      <c r="L53" s="186" t="s">
        <v>442</v>
      </c>
      <c r="M53" s="38"/>
      <c r="N53" s="38" t="s">
        <v>57</v>
      </c>
      <c r="O53" s="38" t="s">
        <v>259</v>
      </c>
    </row>
    <row r="56" spans="3:22" x14ac:dyDescent="0.25">
      <c r="C56" s="23" t="s">
        <v>344</v>
      </c>
    </row>
    <row r="62" spans="3:22" ht="69" x14ac:dyDescent="0.25">
      <c r="C62" s="11" t="s">
        <v>264</v>
      </c>
      <c r="D62" s="11" t="s">
        <v>0</v>
      </c>
      <c r="E62" s="11" t="s">
        <v>265</v>
      </c>
      <c r="F62" s="11" t="s">
        <v>266</v>
      </c>
      <c r="G62" s="53" t="s">
        <v>267</v>
      </c>
      <c r="H62" s="53" t="s">
        <v>1</v>
      </c>
      <c r="I62" s="53" t="s">
        <v>276</v>
      </c>
      <c r="J62" s="53" t="s">
        <v>278</v>
      </c>
      <c r="K62" s="53" t="s">
        <v>279</v>
      </c>
      <c r="L62" s="53" t="s">
        <v>277</v>
      </c>
      <c r="M62" s="53" t="s">
        <v>286</v>
      </c>
      <c r="N62" s="53" t="s">
        <v>287</v>
      </c>
      <c r="O62" s="53" t="s">
        <v>285</v>
      </c>
      <c r="P62" s="53" t="s">
        <v>256</v>
      </c>
      <c r="Q62" s="53" t="s">
        <v>257</v>
      </c>
      <c r="R62" s="53" t="s">
        <v>291</v>
      </c>
      <c r="S62" s="53" t="s">
        <v>292</v>
      </c>
      <c r="T62" s="53" t="s">
        <v>258</v>
      </c>
      <c r="U62" s="53" t="s">
        <v>295</v>
      </c>
      <c r="V62" s="53" t="s">
        <v>296</v>
      </c>
    </row>
    <row r="63" spans="3:22" x14ac:dyDescent="0.25">
      <c r="C63" s="38" t="s">
        <v>23</v>
      </c>
      <c r="D63" s="38" t="s">
        <v>22</v>
      </c>
      <c r="E63" s="38" t="s">
        <v>268</v>
      </c>
      <c r="F63" s="45">
        <v>15.071868583162219</v>
      </c>
      <c r="G63" s="38">
        <v>2025</v>
      </c>
      <c r="H63" s="56">
        <v>45935</v>
      </c>
      <c r="I63" s="54">
        <v>90</v>
      </c>
      <c r="J63" s="57">
        <v>8.0743236541748047</v>
      </c>
      <c r="K63" s="57">
        <v>0.61782228946685791</v>
      </c>
      <c r="L63" s="45">
        <v>264279.53125</v>
      </c>
      <c r="M63" s="38" t="s">
        <v>259</v>
      </c>
      <c r="N63" s="38" t="s">
        <v>57</v>
      </c>
      <c r="O63" s="38" t="s">
        <v>259</v>
      </c>
      <c r="P63" s="38" t="s">
        <v>259</v>
      </c>
      <c r="Q63" s="38" t="s">
        <v>259</v>
      </c>
      <c r="R63" s="38" t="s">
        <v>57</v>
      </c>
      <c r="S63" s="38" t="s">
        <v>259</v>
      </c>
      <c r="T63" s="38" t="s">
        <v>259</v>
      </c>
      <c r="U63" s="38" t="s">
        <v>259</v>
      </c>
      <c r="V63" s="38" t="s">
        <v>259</v>
      </c>
    </row>
    <row r="64" spans="3:22" x14ac:dyDescent="0.25">
      <c r="C64" s="38" t="s">
        <v>254</v>
      </c>
      <c r="D64" s="32" t="s">
        <v>444</v>
      </c>
      <c r="E64" s="38" t="s">
        <v>268</v>
      </c>
      <c r="F64" s="45">
        <v>24.99657768651608</v>
      </c>
      <c r="G64" s="38">
        <v>2025</v>
      </c>
      <c r="H64" s="56">
        <v>45992</v>
      </c>
      <c r="I64" s="186" t="s">
        <v>442</v>
      </c>
      <c r="J64" s="186" t="s">
        <v>442</v>
      </c>
      <c r="K64" s="186" t="s">
        <v>442</v>
      </c>
      <c r="L64" s="186" t="s">
        <v>442</v>
      </c>
      <c r="M64" s="38" t="s">
        <v>259</v>
      </c>
      <c r="N64" s="38" t="s">
        <v>259</v>
      </c>
      <c r="O64" s="38" t="s">
        <v>259</v>
      </c>
      <c r="P64" s="38" t="s">
        <v>259</v>
      </c>
      <c r="Q64" s="38" t="s">
        <v>259</v>
      </c>
      <c r="R64" s="38" t="s">
        <v>259</v>
      </c>
      <c r="S64" s="38" t="s">
        <v>259</v>
      </c>
      <c r="T64" s="38" t="s">
        <v>259</v>
      </c>
      <c r="U64" s="38" t="s">
        <v>259</v>
      </c>
      <c r="V64" s="38" t="s">
        <v>259</v>
      </c>
    </row>
    <row r="65" spans="3:22" x14ac:dyDescent="0.25">
      <c r="C65" s="38" t="s">
        <v>70</v>
      </c>
      <c r="D65" s="32" t="s">
        <v>444</v>
      </c>
      <c r="E65" s="38" t="s">
        <v>59</v>
      </c>
      <c r="F65" s="45">
        <v>19.997262149212869</v>
      </c>
      <c r="G65" s="38">
        <v>2025</v>
      </c>
      <c r="H65" s="56">
        <v>46022</v>
      </c>
      <c r="I65" s="186" t="s">
        <v>442</v>
      </c>
      <c r="J65" s="186" t="s">
        <v>442</v>
      </c>
      <c r="K65" s="186" t="s">
        <v>442</v>
      </c>
      <c r="L65" s="186" t="s">
        <v>442</v>
      </c>
      <c r="M65" s="38" t="s">
        <v>259</v>
      </c>
      <c r="N65" s="38" t="s">
        <v>259</v>
      </c>
      <c r="O65" s="38" t="s">
        <v>259</v>
      </c>
      <c r="P65" s="38" t="s">
        <v>259</v>
      </c>
      <c r="Q65" s="38" t="s">
        <v>259</v>
      </c>
      <c r="R65" s="38" t="s">
        <v>57</v>
      </c>
      <c r="S65" s="38" t="s">
        <v>57</v>
      </c>
      <c r="T65" s="38" t="s">
        <v>259</v>
      </c>
      <c r="U65" s="38" t="s">
        <v>57</v>
      </c>
      <c r="V65" s="38" t="s">
        <v>57</v>
      </c>
    </row>
    <row r="66" spans="3:22" x14ac:dyDescent="0.25">
      <c r="C66" s="38" t="s">
        <v>60</v>
      </c>
      <c r="D66" s="32" t="s">
        <v>444</v>
      </c>
      <c r="E66" s="38" t="s">
        <v>59</v>
      </c>
      <c r="F66" s="45">
        <v>24.99657768651608</v>
      </c>
      <c r="G66" s="38">
        <v>2024</v>
      </c>
      <c r="H66" s="56" t="s">
        <v>269</v>
      </c>
      <c r="I66" s="186" t="s">
        <v>442</v>
      </c>
      <c r="J66" s="186" t="s">
        <v>442</v>
      </c>
      <c r="K66" s="186" t="s">
        <v>442</v>
      </c>
      <c r="L66" s="186" t="s">
        <v>442</v>
      </c>
      <c r="M66" s="38" t="s">
        <v>259</v>
      </c>
      <c r="N66" s="38" t="s">
        <v>259</v>
      </c>
      <c r="O66" s="38" t="s">
        <v>259</v>
      </c>
      <c r="P66" s="38" t="s">
        <v>259</v>
      </c>
      <c r="Q66" s="38" t="s">
        <v>259</v>
      </c>
      <c r="R66" s="38" t="s">
        <v>57</v>
      </c>
      <c r="S66" s="38" t="s">
        <v>57</v>
      </c>
      <c r="T66" s="38" t="s">
        <v>57</v>
      </c>
      <c r="U66" s="38" t="s">
        <v>259</v>
      </c>
      <c r="V66" s="38" t="s">
        <v>57</v>
      </c>
    </row>
    <row r="67" spans="3:22" x14ac:dyDescent="0.25">
      <c r="C67" s="38" t="s">
        <v>260</v>
      </c>
      <c r="D67" s="38" t="s">
        <v>65</v>
      </c>
      <c r="E67" s="38" t="s">
        <v>59</v>
      </c>
      <c r="F67" s="45">
        <v>20</v>
      </c>
      <c r="G67" s="38">
        <v>2024</v>
      </c>
      <c r="H67" s="56">
        <v>45627</v>
      </c>
      <c r="I67" s="54">
        <v>150</v>
      </c>
      <c r="J67" s="57">
        <v>64.000938415527344</v>
      </c>
      <c r="K67" s="57">
        <v>7.2033262252807617</v>
      </c>
      <c r="L67" s="45">
        <v>292304.59375</v>
      </c>
      <c r="M67" s="38" t="s">
        <v>259</v>
      </c>
      <c r="N67" s="38" t="s">
        <v>57</v>
      </c>
      <c r="O67" s="38" t="s">
        <v>259</v>
      </c>
      <c r="P67" s="38" t="s">
        <v>259</v>
      </c>
      <c r="Q67" s="38" t="s">
        <v>57</v>
      </c>
      <c r="R67" s="38" t="s">
        <v>259</v>
      </c>
      <c r="S67" s="38" t="s">
        <v>57</v>
      </c>
      <c r="T67" s="38" t="s">
        <v>259</v>
      </c>
      <c r="U67" s="38" t="s">
        <v>259</v>
      </c>
      <c r="V67" s="38" t="s">
        <v>259</v>
      </c>
    </row>
    <row r="68" spans="3:22" x14ac:dyDescent="0.25">
      <c r="C68" s="38" t="s">
        <v>66</v>
      </c>
      <c r="D68" s="32" t="s">
        <v>444</v>
      </c>
      <c r="E68" s="38" t="s">
        <v>59</v>
      </c>
      <c r="F68" s="45">
        <v>24.999315537303222</v>
      </c>
      <c r="G68" s="38">
        <v>2024</v>
      </c>
      <c r="H68" s="56">
        <v>45657</v>
      </c>
      <c r="I68" s="186" t="s">
        <v>442</v>
      </c>
      <c r="J68" s="186" t="s">
        <v>442</v>
      </c>
      <c r="K68" s="186" t="s">
        <v>442</v>
      </c>
      <c r="L68" s="186" t="s">
        <v>442</v>
      </c>
      <c r="M68" s="38" t="s">
        <v>259</v>
      </c>
      <c r="N68" s="38" t="s">
        <v>259</v>
      </c>
      <c r="O68" s="38" t="s">
        <v>259</v>
      </c>
      <c r="P68" s="38" t="s">
        <v>259</v>
      </c>
      <c r="Q68" s="38" t="s">
        <v>259</v>
      </c>
      <c r="R68" s="38" t="s">
        <v>259</v>
      </c>
      <c r="S68" s="38" t="s">
        <v>259</v>
      </c>
      <c r="T68" s="38" t="s">
        <v>259</v>
      </c>
      <c r="U68" s="38" t="s">
        <v>259</v>
      </c>
      <c r="V68" s="38" t="s">
        <v>259</v>
      </c>
    </row>
    <row r="69" spans="3:22" x14ac:dyDescent="0.25">
      <c r="C69" s="38" t="s">
        <v>72</v>
      </c>
      <c r="D69" s="32" t="s">
        <v>444</v>
      </c>
      <c r="E69" s="38" t="s">
        <v>59</v>
      </c>
      <c r="F69" s="45">
        <v>20</v>
      </c>
      <c r="G69" s="38">
        <v>2024</v>
      </c>
      <c r="H69" s="56">
        <v>45657</v>
      </c>
      <c r="I69" s="186" t="s">
        <v>442</v>
      </c>
      <c r="J69" s="186" t="s">
        <v>442</v>
      </c>
      <c r="K69" s="186" t="s">
        <v>442</v>
      </c>
      <c r="L69" s="186" t="s">
        <v>442</v>
      </c>
      <c r="M69" s="38" t="s">
        <v>259</v>
      </c>
      <c r="N69" s="38" t="s">
        <v>57</v>
      </c>
      <c r="O69" s="38" t="s">
        <v>259</v>
      </c>
      <c r="P69" s="38" t="s">
        <v>259</v>
      </c>
      <c r="Q69" s="38" t="s">
        <v>259</v>
      </c>
      <c r="R69" s="38" t="s">
        <v>259</v>
      </c>
      <c r="S69" s="38" t="s">
        <v>259</v>
      </c>
      <c r="T69" s="38" t="s">
        <v>259</v>
      </c>
      <c r="U69" s="38" t="s">
        <v>259</v>
      </c>
      <c r="V69" s="38" t="s">
        <v>259</v>
      </c>
    </row>
    <row r="70" spans="3:22" x14ac:dyDescent="0.25">
      <c r="C70" s="38" t="s">
        <v>25</v>
      </c>
      <c r="D70" s="32" t="s">
        <v>444</v>
      </c>
      <c r="E70" s="38" t="s">
        <v>271</v>
      </c>
      <c r="F70" s="45">
        <v>19.997262149212869</v>
      </c>
      <c r="G70" s="38">
        <v>2025</v>
      </c>
      <c r="H70" s="56">
        <v>45725</v>
      </c>
      <c r="I70" s="186" t="s">
        <v>442</v>
      </c>
      <c r="J70" s="186" t="s">
        <v>442</v>
      </c>
      <c r="K70" s="186" t="s">
        <v>442</v>
      </c>
      <c r="L70" s="186" t="s">
        <v>442</v>
      </c>
      <c r="M70" s="38" t="s">
        <v>259</v>
      </c>
      <c r="N70" s="38" t="s">
        <v>259</v>
      </c>
      <c r="O70" s="38" t="s">
        <v>259</v>
      </c>
      <c r="P70" s="38" t="s">
        <v>259</v>
      </c>
      <c r="Q70" s="38" t="s">
        <v>57</v>
      </c>
      <c r="R70" s="38" t="s">
        <v>57</v>
      </c>
      <c r="S70" s="38" t="s">
        <v>259</v>
      </c>
      <c r="T70" s="38" t="s">
        <v>259</v>
      </c>
      <c r="U70" s="38" t="s">
        <v>259</v>
      </c>
      <c r="V70" s="38" t="s">
        <v>259</v>
      </c>
    </row>
    <row r="71" spans="3:22" x14ac:dyDescent="0.25">
      <c r="C71" s="38" t="s">
        <v>272</v>
      </c>
      <c r="D71" s="32" t="s">
        <v>444</v>
      </c>
      <c r="E71" s="38" t="s">
        <v>273</v>
      </c>
      <c r="F71" s="45">
        <v>30</v>
      </c>
      <c r="G71" s="38">
        <v>2023</v>
      </c>
      <c r="H71" s="56">
        <v>44927</v>
      </c>
      <c r="I71" s="186" t="s">
        <v>442</v>
      </c>
      <c r="J71" s="186" t="s">
        <v>442</v>
      </c>
      <c r="K71" s="186" t="s">
        <v>442</v>
      </c>
      <c r="L71" s="186" t="s">
        <v>442</v>
      </c>
      <c r="M71" s="38" t="s">
        <v>259</v>
      </c>
      <c r="N71" s="38" t="s">
        <v>259</v>
      </c>
      <c r="O71" s="38" t="s">
        <v>259</v>
      </c>
      <c r="P71" s="38" t="s">
        <v>259</v>
      </c>
      <c r="Q71" s="38" t="s">
        <v>259</v>
      </c>
      <c r="R71" s="38" t="s">
        <v>259</v>
      </c>
      <c r="S71" s="38" t="s">
        <v>259</v>
      </c>
      <c r="T71" s="38" t="s">
        <v>259</v>
      </c>
      <c r="U71" s="38" t="s">
        <v>259</v>
      </c>
      <c r="V71" s="38" t="s">
        <v>259</v>
      </c>
    </row>
    <row r="72" spans="3:22" x14ac:dyDescent="0.25">
      <c r="C72" s="38" t="s">
        <v>274</v>
      </c>
      <c r="D72" s="32" t="s">
        <v>444</v>
      </c>
      <c r="E72" s="38" t="s">
        <v>273</v>
      </c>
      <c r="F72" s="45">
        <v>30</v>
      </c>
      <c r="G72" s="38">
        <v>2023</v>
      </c>
      <c r="H72" s="56">
        <v>44927</v>
      </c>
      <c r="I72" s="186" t="s">
        <v>442</v>
      </c>
      <c r="J72" s="186" t="s">
        <v>442</v>
      </c>
      <c r="K72" s="186" t="s">
        <v>442</v>
      </c>
      <c r="L72" s="186" t="s">
        <v>442</v>
      </c>
      <c r="M72" s="38" t="s">
        <v>259</v>
      </c>
      <c r="N72" s="38" t="s">
        <v>259</v>
      </c>
      <c r="O72" s="38" t="s">
        <v>259</v>
      </c>
      <c r="P72" s="38" t="s">
        <v>259</v>
      </c>
      <c r="Q72" s="38" t="s">
        <v>259</v>
      </c>
      <c r="R72" s="38" t="s">
        <v>259</v>
      </c>
      <c r="S72" s="38" t="s">
        <v>259</v>
      </c>
      <c r="T72" s="38" t="s">
        <v>259</v>
      </c>
      <c r="U72" s="38" t="s">
        <v>259</v>
      </c>
      <c r="V72" s="38" t="s">
        <v>259</v>
      </c>
    </row>
    <row r="73" spans="3:22" x14ac:dyDescent="0.25">
      <c r="C73" s="38" t="s">
        <v>275</v>
      </c>
      <c r="D73" s="32" t="s">
        <v>444</v>
      </c>
      <c r="E73" s="38" t="s">
        <v>273</v>
      </c>
      <c r="F73" s="45">
        <v>30</v>
      </c>
      <c r="G73" s="38">
        <v>2023</v>
      </c>
      <c r="H73" s="56">
        <v>44927</v>
      </c>
      <c r="I73" s="186" t="s">
        <v>442</v>
      </c>
      <c r="J73" s="186" t="s">
        <v>442</v>
      </c>
      <c r="K73" s="186" t="s">
        <v>442</v>
      </c>
      <c r="L73" s="186" t="s">
        <v>442</v>
      </c>
      <c r="M73" s="38" t="s">
        <v>259</v>
      </c>
      <c r="N73" s="38" t="s">
        <v>259</v>
      </c>
      <c r="O73" s="38" t="s">
        <v>259</v>
      </c>
      <c r="P73" s="38" t="s">
        <v>259</v>
      </c>
      <c r="Q73" s="38" t="s">
        <v>259</v>
      </c>
      <c r="R73" s="38" t="s">
        <v>259</v>
      </c>
      <c r="S73" s="38" t="s">
        <v>259</v>
      </c>
      <c r="T73" s="38" t="s">
        <v>259</v>
      </c>
      <c r="U73" s="38" t="s">
        <v>259</v>
      </c>
      <c r="V73" s="38" t="s">
        <v>259</v>
      </c>
    </row>
    <row r="74" spans="3:22" x14ac:dyDescent="0.25">
      <c r="C74" s="38" t="s">
        <v>190</v>
      </c>
      <c r="D74" s="32" t="s">
        <v>444</v>
      </c>
      <c r="E74" s="38" t="s">
        <v>2</v>
      </c>
      <c r="F74" s="45">
        <v>19.997262149212869</v>
      </c>
      <c r="G74" s="38">
        <v>2025</v>
      </c>
      <c r="H74" s="56">
        <v>45992</v>
      </c>
      <c r="I74" s="186" t="s">
        <v>442</v>
      </c>
      <c r="J74" s="186" t="s">
        <v>442</v>
      </c>
      <c r="K74" s="186" t="s">
        <v>442</v>
      </c>
      <c r="L74" s="186" t="s">
        <v>442</v>
      </c>
      <c r="M74" s="38" t="s">
        <v>259</v>
      </c>
      <c r="N74" s="38" t="s">
        <v>57</v>
      </c>
      <c r="O74" s="38" t="s">
        <v>259</v>
      </c>
      <c r="P74" s="38" t="s">
        <v>259</v>
      </c>
      <c r="Q74" s="38" t="s">
        <v>57</v>
      </c>
      <c r="R74" s="38" t="s">
        <v>259</v>
      </c>
      <c r="S74" s="38" t="s">
        <v>259</v>
      </c>
      <c r="T74" s="38" t="s">
        <v>259</v>
      </c>
      <c r="U74" s="38" t="s">
        <v>259</v>
      </c>
      <c r="V74" s="38" t="s">
        <v>259</v>
      </c>
    </row>
    <row r="75" spans="3:22" x14ac:dyDescent="0.25">
      <c r="C75" s="38" t="s">
        <v>219</v>
      </c>
      <c r="D75" s="32" t="s">
        <v>444</v>
      </c>
      <c r="E75" s="38" t="s">
        <v>2</v>
      </c>
      <c r="F75" s="45">
        <v>19.997262149212869</v>
      </c>
      <c r="G75" s="38">
        <v>2025</v>
      </c>
      <c r="H75" s="56">
        <v>45961</v>
      </c>
      <c r="I75" s="186" t="s">
        <v>442</v>
      </c>
      <c r="J75" s="186" t="s">
        <v>442</v>
      </c>
      <c r="K75" s="186" t="s">
        <v>442</v>
      </c>
      <c r="L75" s="186" t="s">
        <v>442</v>
      </c>
      <c r="M75" s="38" t="s">
        <v>259</v>
      </c>
      <c r="N75" s="38" t="s">
        <v>57</v>
      </c>
      <c r="O75" s="38" t="s">
        <v>259</v>
      </c>
      <c r="P75" s="38" t="s">
        <v>259</v>
      </c>
      <c r="Q75" s="38" t="s">
        <v>57</v>
      </c>
      <c r="R75" s="38" t="s">
        <v>57</v>
      </c>
      <c r="S75" s="38" t="s">
        <v>57</v>
      </c>
      <c r="T75" s="38" t="s">
        <v>259</v>
      </c>
      <c r="U75" s="38" t="s">
        <v>259</v>
      </c>
      <c r="V75" s="38" t="s">
        <v>259</v>
      </c>
    </row>
    <row r="76" spans="3:22" x14ac:dyDescent="0.25">
      <c r="C76" s="54" t="s">
        <v>262</v>
      </c>
      <c r="D76" s="32" t="s">
        <v>444</v>
      </c>
      <c r="E76" s="54" t="s">
        <v>270</v>
      </c>
      <c r="F76" s="57">
        <v>30.001368925393571</v>
      </c>
      <c r="G76" s="55">
        <v>2026</v>
      </c>
      <c r="H76" s="56">
        <v>46387</v>
      </c>
      <c r="I76" s="186" t="s">
        <v>442</v>
      </c>
      <c r="J76" s="186" t="s">
        <v>442</v>
      </c>
      <c r="K76" s="186" t="s">
        <v>442</v>
      </c>
      <c r="L76" s="186" t="s">
        <v>442</v>
      </c>
      <c r="M76" s="38" t="s">
        <v>259</v>
      </c>
      <c r="N76" s="38" t="s">
        <v>57</v>
      </c>
      <c r="O76" s="38" t="s">
        <v>57</v>
      </c>
      <c r="P76" s="38" t="s">
        <v>259</v>
      </c>
      <c r="Q76" s="38" t="s">
        <v>57</v>
      </c>
      <c r="R76" s="38" t="s">
        <v>57</v>
      </c>
      <c r="S76" s="38" t="s">
        <v>259</v>
      </c>
      <c r="T76" s="38" t="s">
        <v>259</v>
      </c>
      <c r="U76" s="38" t="s">
        <v>259</v>
      </c>
      <c r="V76" s="38" t="s">
        <v>259</v>
      </c>
    </row>
    <row r="77" spans="3:22" x14ac:dyDescent="0.25">
      <c r="C77" s="54" t="s">
        <v>194</v>
      </c>
      <c r="D77" s="32" t="s">
        <v>444</v>
      </c>
      <c r="E77" s="54" t="s">
        <v>2</v>
      </c>
      <c r="F77" s="57">
        <v>19.997262149212869</v>
      </c>
      <c r="G77" s="55">
        <v>2026</v>
      </c>
      <c r="H77" s="56">
        <v>46326</v>
      </c>
      <c r="I77" s="186" t="s">
        <v>442</v>
      </c>
      <c r="J77" s="186" t="s">
        <v>442</v>
      </c>
      <c r="K77" s="186" t="s">
        <v>442</v>
      </c>
      <c r="L77" s="186" t="s">
        <v>442</v>
      </c>
      <c r="M77" s="38" t="s">
        <v>259</v>
      </c>
      <c r="N77" s="38" t="s">
        <v>57</v>
      </c>
      <c r="O77" s="38" t="s">
        <v>57</v>
      </c>
      <c r="P77" s="38" t="s">
        <v>259</v>
      </c>
      <c r="Q77" s="38" t="s">
        <v>259</v>
      </c>
      <c r="R77" s="38" t="s">
        <v>259</v>
      </c>
      <c r="S77" s="38" t="s">
        <v>259</v>
      </c>
      <c r="T77" s="38" t="s">
        <v>259</v>
      </c>
      <c r="U77" s="38" t="s">
        <v>259</v>
      </c>
      <c r="V77" s="38" t="s">
        <v>259</v>
      </c>
    </row>
    <row r="78" spans="3:22" x14ac:dyDescent="0.25">
      <c r="C78" s="38" t="s">
        <v>252</v>
      </c>
      <c r="D78" s="38" t="s">
        <v>5</v>
      </c>
      <c r="E78" s="38" t="s">
        <v>268</v>
      </c>
      <c r="F78" s="45">
        <v>24.999315537303222</v>
      </c>
      <c r="G78" s="38">
        <v>2025</v>
      </c>
      <c r="H78" s="56">
        <v>46022</v>
      </c>
      <c r="I78" s="54">
        <v>220</v>
      </c>
      <c r="J78" s="57">
        <v>58.857337951660163</v>
      </c>
      <c r="K78" s="57">
        <v>9.4116725921630859</v>
      </c>
      <c r="L78" s="45">
        <v>812285.3125</v>
      </c>
      <c r="M78" s="38" t="s">
        <v>57</v>
      </c>
      <c r="N78" s="38" t="s">
        <v>57</v>
      </c>
      <c r="O78" s="38" t="s">
        <v>259</v>
      </c>
      <c r="P78" s="38" t="s">
        <v>57</v>
      </c>
      <c r="Q78" s="38" t="s">
        <v>57</v>
      </c>
      <c r="R78" s="38" t="s">
        <v>57</v>
      </c>
      <c r="S78" s="38" t="s">
        <v>57</v>
      </c>
      <c r="T78" s="38" t="s">
        <v>57</v>
      </c>
      <c r="U78" s="38" t="s">
        <v>57</v>
      </c>
      <c r="V78" s="38" t="s">
        <v>57</v>
      </c>
    </row>
    <row r="79" spans="3:22" x14ac:dyDescent="0.25">
      <c r="C79" s="38" t="s">
        <v>34</v>
      </c>
      <c r="D79" s="32" t="s">
        <v>444</v>
      </c>
      <c r="E79" s="38" t="s">
        <v>268</v>
      </c>
      <c r="F79" s="45">
        <v>24.99657768651608</v>
      </c>
      <c r="G79" s="38">
        <v>2024</v>
      </c>
      <c r="H79" s="56" t="s">
        <v>280</v>
      </c>
      <c r="I79" s="186" t="s">
        <v>442</v>
      </c>
      <c r="J79" s="186" t="s">
        <v>442</v>
      </c>
      <c r="K79" s="186" t="s">
        <v>442</v>
      </c>
      <c r="L79" s="186" t="s">
        <v>442</v>
      </c>
      <c r="M79" s="38" t="s">
        <v>57</v>
      </c>
      <c r="N79" s="38" t="s">
        <v>57</v>
      </c>
      <c r="O79" s="38" t="s">
        <v>259</v>
      </c>
      <c r="P79" s="38" t="s">
        <v>57</v>
      </c>
      <c r="Q79" s="38" t="s">
        <v>57</v>
      </c>
      <c r="R79" s="38" t="s">
        <v>57</v>
      </c>
      <c r="S79" s="38" t="s">
        <v>57</v>
      </c>
      <c r="T79" s="38" t="s">
        <v>57</v>
      </c>
      <c r="U79" s="38" t="s">
        <v>57</v>
      </c>
      <c r="V79" s="38" t="s">
        <v>57</v>
      </c>
    </row>
    <row r="80" spans="3:22" x14ac:dyDescent="0.25">
      <c r="C80" s="38" t="s">
        <v>26</v>
      </c>
      <c r="D80" s="32" t="s">
        <v>444</v>
      </c>
      <c r="E80" s="38" t="s">
        <v>268</v>
      </c>
      <c r="F80" s="45">
        <v>29.998631074606429</v>
      </c>
      <c r="G80" s="38">
        <v>2024</v>
      </c>
      <c r="H80" s="56">
        <v>45657</v>
      </c>
      <c r="I80" s="186" t="s">
        <v>442</v>
      </c>
      <c r="J80" s="186" t="s">
        <v>442</v>
      </c>
      <c r="K80" s="186" t="s">
        <v>442</v>
      </c>
      <c r="L80" s="186" t="s">
        <v>442</v>
      </c>
      <c r="M80" s="38" t="s">
        <v>57</v>
      </c>
      <c r="N80" s="38" t="s">
        <v>259</v>
      </c>
      <c r="O80" s="38" t="s">
        <v>259</v>
      </c>
      <c r="P80" s="38" t="s">
        <v>57</v>
      </c>
      <c r="Q80" s="38" t="s">
        <v>57</v>
      </c>
      <c r="R80" s="38" t="s">
        <v>57</v>
      </c>
      <c r="S80" s="38" t="s">
        <v>57</v>
      </c>
      <c r="T80" s="38" t="s">
        <v>57</v>
      </c>
      <c r="U80" s="38" t="s">
        <v>57</v>
      </c>
      <c r="V80" s="38" t="s">
        <v>57</v>
      </c>
    </row>
    <row r="81" spans="3:22" x14ac:dyDescent="0.25">
      <c r="C81" s="38" t="s">
        <v>68</v>
      </c>
      <c r="D81" s="32" t="s">
        <v>444</v>
      </c>
      <c r="E81" s="38" t="s">
        <v>59</v>
      </c>
      <c r="F81" s="45">
        <v>20</v>
      </c>
      <c r="G81" s="38">
        <v>2025</v>
      </c>
      <c r="H81" s="56">
        <v>46022</v>
      </c>
      <c r="I81" s="186" t="s">
        <v>442</v>
      </c>
      <c r="J81" s="186" t="s">
        <v>442</v>
      </c>
      <c r="K81" s="186" t="s">
        <v>442</v>
      </c>
      <c r="L81" s="186" t="s">
        <v>442</v>
      </c>
      <c r="M81" s="38" t="s">
        <v>57</v>
      </c>
      <c r="N81" s="38" t="s">
        <v>57</v>
      </c>
      <c r="O81" s="38" t="s">
        <v>259</v>
      </c>
      <c r="P81" s="38" t="s">
        <v>57</v>
      </c>
      <c r="Q81" s="38" t="s">
        <v>57</v>
      </c>
      <c r="R81" s="38" t="s">
        <v>57</v>
      </c>
      <c r="S81" s="38" t="s">
        <v>57</v>
      </c>
      <c r="T81" s="38" t="s">
        <v>57</v>
      </c>
      <c r="U81" s="38" t="s">
        <v>57</v>
      </c>
      <c r="V81" s="38" t="s">
        <v>57</v>
      </c>
    </row>
    <row r="82" spans="3:22" x14ac:dyDescent="0.25">
      <c r="C82" s="38" t="s">
        <v>281</v>
      </c>
      <c r="D82" s="32" t="s">
        <v>444</v>
      </c>
      <c r="E82" s="38" t="s">
        <v>282</v>
      </c>
      <c r="F82" s="45">
        <v>20</v>
      </c>
      <c r="G82" s="38">
        <v>2025</v>
      </c>
      <c r="H82" s="56">
        <v>45992</v>
      </c>
      <c r="I82" s="186" t="s">
        <v>442</v>
      </c>
      <c r="J82" s="186" t="s">
        <v>442</v>
      </c>
      <c r="K82" s="186" t="s">
        <v>442</v>
      </c>
      <c r="L82" s="186" t="s">
        <v>442</v>
      </c>
      <c r="M82" s="38" t="s">
        <v>57</v>
      </c>
      <c r="N82" s="38" t="s">
        <v>57</v>
      </c>
      <c r="O82" s="38" t="s">
        <v>259</v>
      </c>
      <c r="P82" s="38" t="s">
        <v>57</v>
      </c>
      <c r="Q82" s="38" t="s">
        <v>259</v>
      </c>
      <c r="R82" s="38" t="s">
        <v>57</v>
      </c>
      <c r="S82" s="38" t="s">
        <v>57</v>
      </c>
      <c r="T82" s="38" t="s">
        <v>259</v>
      </c>
      <c r="U82" s="38" t="s">
        <v>259</v>
      </c>
      <c r="V82" s="38" t="s">
        <v>57</v>
      </c>
    </row>
    <row r="83" spans="3:22" x14ac:dyDescent="0.25">
      <c r="C83" s="38" t="s">
        <v>283</v>
      </c>
      <c r="D83" s="32" t="s">
        <v>444</v>
      </c>
      <c r="E83" s="38" t="s">
        <v>284</v>
      </c>
      <c r="F83" s="38" t="s">
        <v>284</v>
      </c>
      <c r="G83" s="38">
        <v>2025</v>
      </c>
      <c r="H83" s="56">
        <v>45992</v>
      </c>
      <c r="I83" s="186" t="s">
        <v>442</v>
      </c>
      <c r="J83" s="186" t="s">
        <v>442</v>
      </c>
      <c r="K83" s="186" t="s">
        <v>442</v>
      </c>
      <c r="L83" s="186" t="s">
        <v>442</v>
      </c>
      <c r="M83" s="38" t="s">
        <v>57</v>
      </c>
      <c r="N83" s="38" t="s">
        <v>57</v>
      </c>
      <c r="O83" s="38" t="s">
        <v>259</v>
      </c>
      <c r="P83" s="38" t="s">
        <v>57</v>
      </c>
      <c r="Q83" s="38" t="s">
        <v>259</v>
      </c>
      <c r="R83" s="38" t="s">
        <v>57</v>
      </c>
      <c r="S83" s="38" t="s">
        <v>57</v>
      </c>
      <c r="T83" s="38" t="s">
        <v>259</v>
      </c>
      <c r="U83" s="38" t="s">
        <v>259</v>
      </c>
      <c r="V83" s="38" t="s">
        <v>57</v>
      </c>
    </row>
    <row r="84" spans="3:22" x14ac:dyDescent="0.25">
      <c r="C84" s="38" t="s">
        <v>216</v>
      </c>
      <c r="D84" s="32" t="s">
        <v>444</v>
      </c>
      <c r="E84" s="38" t="s">
        <v>2</v>
      </c>
      <c r="F84" s="38" t="s">
        <v>284</v>
      </c>
      <c r="G84" s="38">
        <v>2025</v>
      </c>
      <c r="H84" s="56">
        <v>45961</v>
      </c>
      <c r="I84" s="186" t="s">
        <v>442</v>
      </c>
      <c r="J84" s="186" t="s">
        <v>442</v>
      </c>
      <c r="K84" s="186" t="s">
        <v>442</v>
      </c>
      <c r="L84" s="186" t="s">
        <v>442</v>
      </c>
      <c r="M84" s="38" t="s">
        <v>57</v>
      </c>
      <c r="N84" s="38" t="s">
        <v>57</v>
      </c>
      <c r="O84" s="38" t="s">
        <v>259</v>
      </c>
      <c r="P84" s="38" t="s">
        <v>57</v>
      </c>
      <c r="Q84" s="38" t="s">
        <v>259</v>
      </c>
      <c r="R84" s="38" t="s">
        <v>259</v>
      </c>
      <c r="S84" s="38" t="s">
        <v>259</v>
      </c>
      <c r="T84" s="38" t="s">
        <v>57</v>
      </c>
      <c r="U84" s="38" t="s">
        <v>57</v>
      </c>
      <c r="V84" s="38" t="s">
        <v>57</v>
      </c>
    </row>
    <row r="85" spans="3:22" x14ac:dyDescent="0.25">
      <c r="C85" s="38" t="s">
        <v>191</v>
      </c>
      <c r="D85" s="32" t="s">
        <v>444</v>
      </c>
      <c r="E85" s="38" t="s">
        <v>2</v>
      </c>
      <c r="F85" s="38" t="s">
        <v>284</v>
      </c>
      <c r="G85" s="38">
        <v>2024</v>
      </c>
      <c r="H85" s="56" t="s">
        <v>269</v>
      </c>
      <c r="I85" s="186" t="s">
        <v>442</v>
      </c>
      <c r="J85" s="186" t="s">
        <v>442</v>
      </c>
      <c r="K85" s="186" t="s">
        <v>442</v>
      </c>
      <c r="L85" s="186" t="s">
        <v>442</v>
      </c>
      <c r="M85" s="38" t="s">
        <v>57</v>
      </c>
      <c r="N85" s="38" t="s">
        <v>57</v>
      </c>
      <c r="O85" s="38" t="s">
        <v>259</v>
      </c>
      <c r="P85" s="38" t="s">
        <v>57</v>
      </c>
      <c r="Q85" s="38" t="s">
        <v>57</v>
      </c>
      <c r="R85" s="38" t="s">
        <v>57</v>
      </c>
      <c r="S85" s="38" t="s">
        <v>57</v>
      </c>
      <c r="T85" s="38" t="s">
        <v>57</v>
      </c>
      <c r="U85" s="38" t="s">
        <v>57</v>
      </c>
      <c r="V85" s="38" t="s">
        <v>57</v>
      </c>
    </row>
    <row r="86" spans="3:22" x14ac:dyDescent="0.25">
      <c r="C86" s="38" t="s">
        <v>204</v>
      </c>
      <c r="D86" s="32" t="s">
        <v>444</v>
      </c>
      <c r="E86" s="38" t="s">
        <v>2</v>
      </c>
      <c r="F86" s="38" t="s">
        <v>284</v>
      </c>
      <c r="G86" s="38">
        <v>2024</v>
      </c>
      <c r="H86" s="56">
        <v>45596</v>
      </c>
      <c r="I86" s="186" t="s">
        <v>442</v>
      </c>
      <c r="J86" s="186" t="s">
        <v>442</v>
      </c>
      <c r="K86" s="186" t="s">
        <v>442</v>
      </c>
      <c r="L86" s="186" t="s">
        <v>442</v>
      </c>
      <c r="M86" s="38" t="s">
        <v>57</v>
      </c>
      <c r="N86" s="38" t="s">
        <v>57</v>
      </c>
      <c r="O86" s="38" t="s">
        <v>259</v>
      </c>
      <c r="P86" s="38" t="s">
        <v>57</v>
      </c>
      <c r="Q86" s="38" t="s">
        <v>57</v>
      </c>
      <c r="R86" s="38" t="s">
        <v>57</v>
      </c>
      <c r="S86" s="38" t="s">
        <v>57</v>
      </c>
      <c r="T86" s="38" t="s">
        <v>57</v>
      </c>
      <c r="U86" s="38" t="s">
        <v>57</v>
      </c>
      <c r="V86" s="38" t="s">
        <v>57</v>
      </c>
    </row>
    <row r="87" spans="3:22" x14ac:dyDescent="0.25">
      <c r="C87" s="38" t="s">
        <v>263</v>
      </c>
      <c r="D87" s="32" t="s">
        <v>444</v>
      </c>
      <c r="E87" s="38" t="s">
        <v>270</v>
      </c>
      <c r="F87" s="38" t="s">
        <v>284</v>
      </c>
      <c r="G87" s="38">
        <v>2026</v>
      </c>
      <c r="H87" s="56">
        <v>46387</v>
      </c>
      <c r="I87" s="186" t="s">
        <v>442</v>
      </c>
      <c r="J87" s="186" t="s">
        <v>442</v>
      </c>
      <c r="K87" s="186" t="s">
        <v>442</v>
      </c>
      <c r="L87" s="186" t="s">
        <v>442</v>
      </c>
      <c r="M87" s="38"/>
      <c r="N87" s="38" t="s">
        <v>57</v>
      </c>
      <c r="O87" s="38" t="s">
        <v>259</v>
      </c>
      <c r="P87" s="38" t="s">
        <v>57</v>
      </c>
      <c r="Q87" s="38" t="s">
        <v>57</v>
      </c>
      <c r="R87" s="38" t="s">
        <v>57</v>
      </c>
      <c r="S87" s="38" t="s">
        <v>57</v>
      </c>
      <c r="T87" s="38" t="s">
        <v>57</v>
      </c>
      <c r="U87" s="38" t="s">
        <v>57</v>
      </c>
      <c r="V87" s="38" t="s">
        <v>57</v>
      </c>
    </row>
    <row r="88" spans="3:22" x14ac:dyDescent="0.25">
      <c r="C88" s="54" t="s">
        <v>61</v>
      </c>
      <c r="D88" s="32" t="s">
        <v>444</v>
      </c>
      <c r="E88" s="54" t="s">
        <v>59</v>
      </c>
      <c r="F88" s="38" t="s">
        <v>284</v>
      </c>
      <c r="G88" s="55">
        <v>2024</v>
      </c>
      <c r="H88" s="56" t="s">
        <v>288</v>
      </c>
      <c r="I88" s="186" t="s">
        <v>442</v>
      </c>
      <c r="J88" s="186" t="s">
        <v>442</v>
      </c>
      <c r="K88" s="186" t="s">
        <v>442</v>
      </c>
      <c r="L88" s="186" t="s">
        <v>442</v>
      </c>
      <c r="M88" s="38"/>
      <c r="N88" s="38"/>
      <c r="O88" s="38"/>
      <c r="P88" s="38"/>
      <c r="Q88" s="38" t="s">
        <v>259</v>
      </c>
      <c r="R88" s="38" t="s">
        <v>57</v>
      </c>
      <c r="S88" s="38" t="s">
        <v>259</v>
      </c>
      <c r="T88" s="38" t="s">
        <v>57</v>
      </c>
      <c r="U88" s="38" t="s">
        <v>259</v>
      </c>
      <c r="V88" s="38" t="s">
        <v>57</v>
      </c>
    </row>
    <row r="89" spans="3:22" x14ac:dyDescent="0.25">
      <c r="C89" s="54" t="s">
        <v>159</v>
      </c>
      <c r="D89" s="54" t="s">
        <v>160</v>
      </c>
      <c r="E89" s="54" t="s">
        <v>2</v>
      </c>
      <c r="F89" s="38" t="s">
        <v>284</v>
      </c>
      <c r="G89" s="55">
        <v>2025</v>
      </c>
      <c r="H89" s="56">
        <v>46022</v>
      </c>
      <c r="I89" s="54">
        <v>200</v>
      </c>
      <c r="J89" s="57">
        <v>188</v>
      </c>
      <c r="K89" s="57">
        <v>186</v>
      </c>
      <c r="L89" s="38"/>
      <c r="M89" s="38"/>
      <c r="N89" s="38"/>
      <c r="O89" s="38"/>
      <c r="P89" s="38"/>
      <c r="Q89" s="38" t="s">
        <v>259</v>
      </c>
      <c r="R89" s="38" t="s">
        <v>57</v>
      </c>
      <c r="S89" s="38" t="s">
        <v>57</v>
      </c>
      <c r="T89" s="38" t="s">
        <v>57</v>
      </c>
      <c r="U89" s="38" t="s">
        <v>57</v>
      </c>
      <c r="V89" s="38" t="s">
        <v>57</v>
      </c>
    </row>
    <row r="90" spans="3:22" x14ac:dyDescent="0.25">
      <c r="C90" s="54" t="s">
        <v>289</v>
      </c>
      <c r="D90" s="32" t="s">
        <v>444</v>
      </c>
      <c r="E90" s="54" t="s">
        <v>284</v>
      </c>
      <c r="F90" s="38" t="s">
        <v>284</v>
      </c>
      <c r="G90" s="55">
        <v>2025</v>
      </c>
      <c r="H90" s="56">
        <v>46022</v>
      </c>
      <c r="I90" s="186" t="s">
        <v>442</v>
      </c>
      <c r="J90" s="186" t="s">
        <v>442</v>
      </c>
      <c r="K90" s="186" t="s">
        <v>442</v>
      </c>
      <c r="L90" s="186" t="s">
        <v>442</v>
      </c>
      <c r="M90" s="38"/>
      <c r="N90" s="38"/>
      <c r="O90" s="38"/>
      <c r="P90" s="38"/>
      <c r="Q90" s="38"/>
      <c r="R90" s="38" t="s">
        <v>259</v>
      </c>
      <c r="S90" s="38" t="s">
        <v>57</v>
      </c>
      <c r="T90" s="38" t="s">
        <v>57</v>
      </c>
      <c r="U90" s="38" t="s">
        <v>57</v>
      </c>
      <c r="V90" s="38" t="s">
        <v>57</v>
      </c>
    </row>
    <row r="91" spans="3:22" x14ac:dyDescent="0.25">
      <c r="C91" s="54" t="s">
        <v>290</v>
      </c>
      <c r="D91" s="32" t="s">
        <v>444</v>
      </c>
      <c r="E91" s="54" t="s">
        <v>282</v>
      </c>
      <c r="F91" s="38" t="s">
        <v>284</v>
      </c>
      <c r="G91" s="55">
        <v>2025</v>
      </c>
      <c r="H91" s="56">
        <v>46022</v>
      </c>
      <c r="I91" s="186" t="s">
        <v>442</v>
      </c>
      <c r="J91" s="186" t="s">
        <v>442</v>
      </c>
      <c r="K91" s="186" t="s">
        <v>442</v>
      </c>
      <c r="L91" s="186" t="s">
        <v>442</v>
      </c>
      <c r="M91" s="38"/>
      <c r="N91" s="38"/>
      <c r="O91" s="38"/>
      <c r="P91" s="38"/>
      <c r="Q91" s="38"/>
      <c r="R91" s="38" t="s">
        <v>259</v>
      </c>
      <c r="S91" s="38" t="s">
        <v>57</v>
      </c>
      <c r="T91" s="38" t="s">
        <v>57</v>
      </c>
      <c r="U91" s="38" t="s">
        <v>57</v>
      </c>
      <c r="V91" s="38" t="s">
        <v>57</v>
      </c>
    </row>
    <row r="92" spans="3:22" x14ac:dyDescent="0.25">
      <c r="C92" s="54" t="s">
        <v>73</v>
      </c>
      <c r="D92" s="32" t="s">
        <v>444</v>
      </c>
      <c r="E92" s="54" t="s">
        <v>59</v>
      </c>
      <c r="F92" s="38" t="s">
        <v>284</v>
      </c>
      <c r="G92" s="55">
        <v>2025</v>
      </c>
      <c r="H92" s="56">
        <v>45931</v>
      </c>
      <c r="I92" s="186" t="s">
        <v>442</v>
      </c>
      <c r="J92" s="186" t="s">
        <v>442</v>
      </c>
      <c r="K92" s="186" t="s">
        <v>442</v>
      </c>
      <c r="L92" s="186" t="s">
        <v>442</v>
      </c>
      <c r="M92" s="38"/>
      <c r="N92" s="38"/>
      <c r="O92" s="38"/>
      <c r="P92" s="38"/>
      <c r="Q92" s="38"/>
      <c r="R92" s="38" t="s">
        <v>259</v>
      </c>
      <c r="S92" s="38" t="s">
        <v>57</v>
      </c>
      <c r="T92" s="38" t="s">
        <v>57</v>
      </c>
      <c r="U92" s="38" t="s">
        <v>57</v>
      </c>
      <c r="V92" s="38" t="s">
        <v>57</v>
      </c>
    </row>
    <row r="93" spans="3:22" x14ac:dyDescent="0.25">
      <c r="C93" s="54" t="s">
        <v>261</v>
      </c>
      <c r="D93" s="32" t="s">
        <v>444</v>
      </c>
      <c r="E93" s="54" t="s">
        <v>59</v>
      </c>
      <c r="F93" s="38" t="s">
        <v>284</v>
      </c>
      <c r="G93" s="55">
        <v>2024</v>
      </c>
      <c r="H93" s="56">
        <v>45627</v>
      </c>
      <c r="I93" s="186" t="s">
        <v>442</v>
      </c>
      <c r="J93" s="186" t="s">
        <v>442</v>
      </c>
      <c r="K93" s="186" t="s">
        <v>442</v>
      </c>
      <c r="L93" s="186" t="s">
        <v>442</v>
      </c>
      <c r="M93" s="38"/>
      <c r="N93" s="38"/>
      <c r="O93" s="38"/>
      <c r="P93" s="38"/>
      <c r="Q93" s="38"/>
      <c r="R93" s="38" t="s">
        <v>57</v>
      </c>
      <c r="S93" s="38" t="s">
        <v>259</v>
      </c>
      <c r="T93" s="38" t="s">
        <v>57</v>
      </c>
      <c r="U93" s="38" t="s">
        <v>57</v>
      </c>
      <c r="V93" s="38" t="s">
        <v>57</v>
      </c>
    </row>
    <row r="94" spans="3:22" x14ac:dyDescent="0.25">
      <c r="C94" s="54" t="s">
        <v>293</v>
      </c>
      <c r="D94" s="32" t="s">
        <v>444</v>
      </c>
      <c r="E94" s="54" t="s">
        <v>282</v>
      </c>
      <c r="F94" s="38" t="s">
        <v>284</v>
      </c>
      <c r="G94" s="55">
        <v>2025</v>
      </c>
      <c r="H94" s="56">
        <v>45992</v>
      </c>
      <c r="I94" s="186" t="s">
        <v>442</v>
      </c>
      <c r="J94" s="186" t="s">
        <v>442</v>
      </c>
      <c r="K94" s="186" t="s">
        <v>442</v>
      </c>
      <c r="L94" s="186" t="s">
        <v>442</v>
      </c>
      <c r="M94" s="38"/>
      <c r="N94" s="38"/>
      <c r="O94" s="38"/>
      <c r="P94" s="38"/>
      <c r="Q94" s="38"/>
      <c r="R94" s="38"/>
      <c r="S94" s="38" t="s">
        <v>259</v>
      </c>
      <c r="T94" s="38" t="s">
        <v>57</v>
      </c>
      <c r="U94" s="38" t="s">
        <v>57</v>
      </c>
      <c r="V94" s="38" t="s">
        <v>259</v>
      </c>
    </row>
    <row r="95" spans="3:22" x14ac:dyDescent="0.25">
      <c r="C95" s="54" t="s">
        <v>294</v>
      </c>
      <c r="D95" s="32" t="s">
        <v>444</v>
      </c>
      <c r="E95" s="54" t="s">
        <v>284</v>
      </c>
      <c r="F95" s="38" t="s">
        <v>284</v>
      </c>
      <c r="G95" s="55">
        <v>2025</v>
      </c>
      <c r="H95" s="56">
        <v>45992</v>
      </c>
      <c r="I95" s="186" t="s">
        <v>442</v>
      </c>
      <c r="J95" s="186" t="s">
        <v>442</v>
      </c>
      <c r="K95" s="186" t="s">
        <v>442</v>
      </c>
      <c r="L95" s="186" t="s">
        <v>442</v>
      </c>
      <c r="M95" s="38"/>
      <c r="N95" s="38"/>
      <c r="O95" s="38"/>
      <c r="P95" s="38"/>
      <c r="Q95" s="38"/>
      <c r="R95" s="38"/>
      <c r="S95" s="38" t="s">
        <v>259</v>
      </c>
      <c r="T95" s="38" t="s">
        <v>57</v>
      </c>
      <c r="U95" s="38" t="s">
        <v>57</v>
      </c>
      <c r="V95" s="38" t="s">
        <v>259</v>
      </c>
    </row>
    <row r="96" spans="3:22" x14ac:dyDescent="0.25">
      <c r="C96" s="58"/>
      <c r="D96" s="58"/>
      <c r="E96" s="58"/>
      <c r="F96" s="38" t="s">
        <v>284</v>
      </c>
      <c r="G96" s="59"/>
      <c r="H96" s="60"/>
      <c r="I96" s="58"/>
      <c r="J96" s="61"/>
      <c r="K96" s="61"/>
      <c r="L96" s="61"/>
    </row>
    <row r="97" spans="3:22" x14ac:dyDescent="0.25">
      <c r="C97" s="58"/>
      <c r="D97" s="58"/>
      <c r="E97" s="58"/>
      <c r="F97" s="38" t="s">
        <v>284</v>
      </c>
      <c r="G97" s="59"/>
      <c r="H97" s="60"/>
      <c r="I97" s="58"/>
      <c r="J97" s="61"/>
      <c r="K97" s="61"/>
      <c r="L97" s="61"/>
    </row>
    <row r="98" spans="3:22" x14ac:dyDescent="0.25">
      <c r="C98" s="58"/>
      <c r="D98" s="58"/>
      <c r="E98" s="58"/>
      <c r="F98" s="38" t="s">
        <v>284</v>
      </c>
      <c r="G98" s="59"/>
      <c r="H98" s="60"/>
      <c r="I98" s="58"/>
      <c r="J98" s="61"/>
      <c r="K98" s="61"/>
      <c r="L98" s="61"/>
    </row>
    <row r="99" spans="3:22" x14ac:dyDescent="0.25">
      <c r="C99" s="58"/>
      <c r="D99" s="58"/>
      <c r="E99" s="58"/>
      <c r="F99" s="38" t="s">
        <v>284</v>
      </c>
      <c r="G99" s="59"/>
      <c r="H99" s="60"/>
      <c r="I99" s="58"/>
      <c r="J99" s="61"/>
      <c r="K99" s="61"/>
      <c r="L99" s="61"/>
    </row>
    <row r="100" spans="3:22" x14ac:dyDescent="0.25">
      <c r="F100" s="38" t="s">
        <v>284</v>
      </c>
    </row>
    <row r="101" spans="3:22" x14ac:dyDescent="0.25">
      <c r="F101" s="38" t="s">
        <v>284</v>
      </c>
      <c r="P101" s="58"/>
      <c r="Q101" s="58"/>
      <c r="R101" s="58"/>
      <c r="S101" s="58"/>
      <c r="T101" s="58"/>
      <c r="U101" s="58"/>
      <c r="V101" s="58"/>
    </row>
    <row r="102" spans="3:22" x14ac:dyDescent="0.25">
      <c r="F102" s="38" t="s">
        <v>284</v>
      </c>
      <c r="P102" s="58"/>
      <c r="Q102" s="58"/>
      <c r="R102" s="58"/>
      <c r="S102" s="58"/>
      <c r="T102" s="58"/>
      <c r="U102" s="58"/>
      <c r="V102" s="58"/>
    </row>
    <row r="103" spans="3:22" x14ac:dyDescent="0.25">
      <c r="F103" s="38" t="s">
        <v>284</v>
      </c>
      <c r="P103" s="58"/>
      <c r="Q103" s="58"/>
      <c r="R103" s="58"/>
      <c r="S103" s="58"/>
      <c r="T103" s="58"/>
      <c r="U103" s="58"/>
      <c r="V103" s="58"/>
    </row>
    <row r="104" spans="3:22" x14ac:dyDescent="0.25">
      <c r="F104" s="38" t="s">
        <v>284</v>
      </c>
      <c r="P104" s="58"/>
      <c r="Q104" s="58"/>
      <c r="R104" s="58"/>
      <c r="S104" s="58"/>
      <c r="T104" s="58"/>
      <c r="U104" s="58"/>
      <c r="V104" s="58"/>
    </row>
    <row r="105" spans="3:22" x14ac:dyDescent="0.25">
      <c r="F105" s="38" t="s">
        <v>284</v>
      </c>
      <c r="P105" s="58"/>
      <c r="Q105" s="58"/>
      <c r="R105" s="58"/>
      <c r="S105" s="58"/>
      <c r="T105" s="58"/>
      <c r="U105" s="58"/>
      <c r="V105" s="58"/>
    </row>
    <row r="106" spans="3:22" x14ac:dyDescent="0.25">
      <c r="F106" s="38" t="s">
        <v>284</v>
      </c>
      <c r="P106" s="58"/>
      <c r="Q106" s="58"/>
      <c r="R106" s="58"/>
      <c r="S106" s="58"/>
      <c r="T106" s="58"/>
      <c r="U106" s="58"/>
      <c r="V106" s="58"/>
    </row>
    <row r="107" spans="3:22" x14ac:dyDescent="0.25">
      <c r="F107" s="38" t="s">
        <v>284</v>
      </c>
      <c r="P107" s="58"/>
      <c r="Q107" s="58"/>
      <c r="R107" s="58"/>
      <c r="S107" s="58"/>
      <c r="T107" s="58"/>
      <c r="U107" s="58"/>
      <c r="V107" s="58"/>
    </row>
    <row r="108" spans="3:22" x14ac:dyDescent="0.25">
      <c r="F108" s="38" t="s">
        <v>284</v>
      </c>
      <c r="P108" s="58"/>
      <c r="Q108" s="58"/>
      <c r="R108" s="58"/>
      <c r="S108" s="58"/>
      <c r="T108" s="58"/>
      <c r="U108" s="58"/>
      <c r="V108" s="58"/>
    </row>
    <row r="109" spans="3:22" x14ac:dyDescent="0.25">
      <c r="F109" s="38" t="s">
        <v>284</v>
      </c>
      <c r="P109" s="58"/>
      <c r="Q109" s="58"/>
      <c r="R109" s="58"/>
      <c r="S109" s="58"/>
      <c r="T109" s="58"/>
      <c r="U109" s="58"/>
      <c r="V109" s="58"/>
    </row>
    <row r="110" spans="3:22" x14ac:dyDescent="0.25">
      <c r="F110" s="38" t="s">
        <v>284</v>
      </c>
      <c r="P110" s="58"/>
      <c r="Q110" s="58"/>
      <c r="R110" s="58"/>
      <c r="S110" s="58"/>
      <c r="T110" s="58"/>
      <c r="U110" s="58"/>
      <c r="V110" s="58"/>
    </row>
    <row r="111" spans="3:22" x14ac:dyDescent="0.25">
      <c r="F111" s="38" t="s">
        <v>284</v>
      </c>
      <c r="P111" s="58"/>
      <c r="Q111" s="58"/>
      <c r="R111" s="58"/>
      <c r="S111" s="58"/>
      <c r="T111" s="58"/>
      <c r="U111" s="58"/>
      <c r="V111" s="58"/>
    </row>
    <row r="112" spans="3:22" x14ac:dyDescent="0.25">
      <c r="F112" s="38" t="s">
        <v>284</v>
      </c>
      <c r="P112" s="58"/>
      <c r="Q112" s="58"/>
      <c r="R112" s="58"/>
      <c r="S112" s="58"/>
      <c r="T112" s="58"/>
      <c r="U112" s="58"/>
      <c r="V112" s="58"/>
    </row>
    <row r="113" spans="6:22" x14ac:dyDescent="0.25">
      <c r="F113" s="38" t="s">
        <v>284</v>
      </c>
      <c r="P113" s="58"/>
      <c r="Q113" s="58"/>
      <c r="R113" s="58"/>
      <c r="S113" s="58"/>
      <c r="T113" s="58"/>
      <c r="U113" s="58"/>
      <c r="V113" s="58"/>
    </row>
    <row r="114" spans="6:22" x14ac:dyDescent="0.25">
      <c r="F114" s="38" t="s">
        <v>284</v>
      </c>
      <c r="P114" s="58"/>
      <c r="Q114" s="58"/>
      <c r="S114" s="58"/>
      <c r="T114" s="58"/>
      <c r="U114" s="58"/>
      <c r="V114" s="58"/>
    </row>
    <row r="115" spans="6:22" x14ac:dyDescent="0.25">
      <c r="F115" s="38" t="s">
        <v>284</v>
      </c>
      <c r="P115" s="58"/>
      <c r="Q115" s="58"/>
      <c r="S115" s="58"/>
      <c r="T115" s="58"/>
      <c r="U115" s="58"/>
      <c r="V115" s="58"/>
    </row>
    <row r="116" spans="6:22" x14ac:dyDescent="0.25">
      <c r="F116" s="38" t="s">
        <v>284</v>
      </c>
      <c r="S116" s="58"/>
      <c r="T116" s="58"/>
      <c r="U116" s="58"/>
    </row>
    <row r="117" spans="6:22" x14ac:dyDescent="0.25">
      <c r="F117" s="38" t="s">
        <v>284</v>
      </c>
      <c r="U117" s="58"/>
    </row>
    <row r="118" spans="6:22" x14ac:dyDescent="0.25">
      <c r="F118" s="38" t="s">
        <v>284</v>
      </c>
    </row>
    <row r="119" spans="6:22" x14ac:dyDescent="0.25">
      <c r="F119" s="38" t="s">
        <v>284</v>
      </c>
    </row>
    <row r="120" spans="6:22" x14ac:dyDescent="0.25">
      <c r="F120" s="38" t="s">
        <v>284</v>
      </c>
    </row>
    <row r="121" spans="6:22" x14ac:dyDescent="0.25">
      <c r="F121" s="38" t="s">
        <v>284</v>
      </c>
    </row>
    <row r="122" spans="6:22" x14ac:dyDescent="0.25">
      <c r="F122" s="38" t="s">
        <v>284</v>
      </c>
    </row>
    <row r="123" spans="6:22" x14ac:dyDescent="0.25">
      <c r="F123" s="38" t="s">
        <v>284</v>
      </c>
    </row>
    <row r="124" spans="6:22" x14ac:dyDescent="0.25">
      <c r="F124" s="38" t="s">
        <v>284</v>
      </c>
    </row>
    <row r="125" spans="6:22" x14ac:dyDescent="0.25">
      <c r="F125" s="38" t="s">
        <v>284</v>
      </c>
    </row>
    <row r="126" spans="6:22" x14ac:dyDescent="0.25">
      <c r="F126" s="38" t="s">
        <v>284</v>
      </c>
    </row>
  </sheetData>
  <sortState ref="C29:O53">
    <sortCondition descending="1" ref="M29:M53"/>
  </sortState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B6:D50"/>
  <sheetViews>
    <sheetView tabSelected="1" topLeftCell="A28" workbookViewId="0">
      <selection activeCell="D97" sqref="D97"/>
    </sheetView>
  </sheetViews>
  <sheetFormatPr defaultRowHeight="13.2" x14ac:dyDescent="0.25"/>
  <cols>
    <col min="1" max="2" width="8.88671875" style="63"/>
    <col min="3" max="3" width="44" style="63" bestFit="1" customWidth="1"/>
    <col min="4" max="4" width="20.44140625" style="63" bestFit="1" customWidth="1"/>
    <col min="5" max="16384" width="8.88671875" style="63"/>
  </cols>
  <sheetData>
    <row r="6" spans="2:4" ht="53.1" customHeight="1" x14ac:dyDescent="0.25">
      <c r="B6" s="62" t="s">
        <v>300</v>
      </c>
      <c r="C6" s="62" t="s">
        <v>301</v>
      </c>
      <c r="D6" s="62" t="s">
        <v>299</v>
      </c>
    </row>
    <row r="7" spans="2:4" x14ac:dyDescent="0.25">
      <c r="B7" s="64" t="s">
        <v>194</v>
      </c>
      <c r="C7" s="65" t="s">
        <v>443</v>
      </c>
      <c r="D7" s="185" t="s">
        <v>442</v>
      </c>
    </row>
    <row r="8" spans="2:4" x14ac:dyDescent="0.25">
      <c r="B8" s="64" t="s">
        <v>218</v>
      </c>
      <c r="C8" s="65" t="s">
        <v>443</v>
      </c>
      <c r="D8" s="185" t="s">
        <v>442</v>
      </c>
    </row>
    <row r="9" spans="2:4" x14ac:dyDescent="0.25">
      <c r="B9" s="64" t="s">
        <v>207</v>
      </c>
      <c r="C9" s="65" t="s">
        <v>443</v>
      </c>
      <c r="D9" s="185" t="s">
        <v>442</v>
      </c>
    </row>
    <row r="10" spans="2:4" x14ac:dyDescent="0.25">
      <c r="B10" s="64" t="s">
        <v>219</v>
      </c>
      <c r="C10" s="65" t="s">
        <v>443</v>
      </c>
      <c r="D10" s="185" t="s">
        <v>442</v>
      </c>
    </row>
    <row r="11" spans="2:4" x14ac:dyDescent="0.25">
      <c r="B11" s="64" t="s">
        <v>190</v>
      </c>
      <c r="C11" s="65" t="s">
        <v>443</v>
      </c>
      <c r="D11" s="185" t="s">
        <v>442</v>
      </c>
    </row>
    <row r="12" spans="2:4" x14ac:dyDescent="0.25">
      <c r="B12" s="64" t="s">
        <v>204</v>
      </c>
      <c r="C12" s="65" t="s">
        <v>443</v>
      </c>
      <c r="D12" s="185" t="s">
        <v>442</v>
      </c>
    </row>
    <row r="13" spans="2:4" x14ac:dyDescent="0.25">
      <c r="B13" s="64" t="s">
        <v>161</v>
      </c>
      <c r="C13" s="65" t="s">
        <v>443</v>
      </c>
      <c r="D13" s="185" t="s">
        <v>442</v>
      </c>
    </row>
    <row r="14" spans="2:4" x14ac:dyDescent="0.25">
      <c r="B14" s="64" t="s">
        <v>212</v>
      </c>
      <c r="C14" s="65" t="s">
        <v>443</v>
      </c>
      <c r="D14" s="185" t="s">
        <v>442</v>
      </c>
    </row>
    <row r="15" spans="2:4" x14ac:dyDescent="0.25">
      <c r="B15" s="64" t="s">
        <v>198</v>
      </c>
      <c r="C15" s="65" t="s">
        <v>443</v>
      </c>
      <c r="D15" s="185" t="s">
        <v>442</v>
      </c>
    </row>
    <row r="16" spans="2:4" x14ac:dyDescent="0.25">
      <c r="B16" s="64" t="s">
        <v>167</v>
      </c>
      <c r="C16" s="65" t="s">
        <v>443</v>
      </c>
      <c r="D16" s="185" t="s">
        <v>442</v>
      </c>
    </row>
    <row r="17" spans="2:4" x14ac:dyDescent="0.25">
      <c r="B17" s="64" t="s">
        <v>159</v>
      </c>
      <c r="C17" s="64" t="s">
        <v>160</v>
      </c>
      <c r="D17" s="185" t="s">
        <v>442</v>
      </c>
    </row>
    <row r="18" spans="2:4" x14ac:dyDescent="0.25">
      <c r="B18" s="64" t="s">
        <v>216</v>
      </c>
      <c r="C18" s="65" t="s">
        <v>443</v>
      </c>
      <c r="D18" s="185" t="s">
        <v>442</v>
      </c>
    </row>
    <row r="19" spans="2:4" x14ac:dyDescent="0.25">
      <c r="B19" s="64" t="s">
        <v>163</v>
      </c>
      <c r="C19" s="65" t="s">
        <v>443</v>
      </c>
      <c r="D19" s="185" t="s">
        <v>442</v>
      </c>
    </row>
    <row r="20" spans="2:4" x14ac:dyDescent="0.25">
      <c r="B20" s="64" t="s">
        <v>170</v>
      </c>
      <c r="C20" s="65" t="s">
        <v>443</v>
      </c>
      <c r="D20" s="185" t="s">
        <v>442</v>
      </c>
    </row>
    <row r="21" spans="2:4" x14ac:dyDescent="0.25">
      <c r="B21" s="64" t="s">
        <v>206</v>
      </c>
      <c r="C21" s="65" t="s">
        <v>443</v>
      </c>
      <c r="D21" s="185" t="s">
        <v>442</v>
      </c>
    </row>
    <row r="22" spans="2:4" x14ac:dyDescent="0.25">
      <c r="B22" s="64" t="s">
        <v>196</v>
      </c>
      <c r="C22" s="65" t="s">
        <v>443</v>
      </c>
      <c r="D22" s="185" t="s">
        <v>442</v>
      </c>
    </row>
    <row r="23" spans="2:4" x14ac:dyDescent="0.25">
      <c r="B23" s="64" t="s">
        <v>169</v>
      </c>
      <c r="C23" s="65" t="s">
        <v>443</v>
      </c>
      <c r="D23" s="185" t="s">
        <v>442</v>
      </c>
    </row>
    <row r="24" spans="2:4" x14ac:dyDescent="0.25">
      <c r="B24" s="64" t="s">
        <v>217</v>
      </c>
      <c r="C24" s="65" t="s">
        <v>443</v>
      </c>
      <c r="D24" s="185" t="s">
        <v>442</v>
      </c>
    </row>
    <row r="25" spans="2:4" x14ac:dyDescent="0.25">
      <c r="B25" s="64" t="s">
        <v>202</v>
      </c>
      <c r="C25" s="65" t="s">
        <v>443</v>
      </c>
      <c r="D25" s="185" t="s">
        <v>442</v>
      </c>
    </row>
    <row r="26" spans="2:4" x14ac:dyDescent="0.25">
      <c r="B26" s="64" t="s">
        <v>220</v>
      </c>
      <c r="C26" s="65" t="s">
        <v>443</v>
      </c>
      <c r="D26" s="185" t="s">
        <v>442</v>
      </c>
    </row>
    <row r="27" spans="2:4" x14ac:dyDescent="0.25">
      <c r="B27" s="64" t="s">
        <v>187</v>
      </c>
      <c r="C27" s="65" t="s">
        <v>443</v>
      </c>
      <c r="D27" s="185" t="s">
        <v>442</v>
      </c>
    </row>
    <row r="28" spans="2:4" x14ac:dyDescent="0.25">
      <c r="B28" s="64" t="s">
        <v>205</v>
      </c>
      <c r="C28" s="65" t="s">
        <v>443</v>
      </c>
      <c r="D28" s="185" t="s">
        <v>442</v>
      </c>
    </row>
    <row r="29" spans="2:4" x14ac:dyDescent="0.25">
      <c r="B29" s="64" t="s">
        <v>191</v>
      </c>
      <c r="C29" s="65" t="s">
        <v>443</v>
      </c>
      <c r="D29" s="185" t="s">
        <v>442</v>
      </c>
    </row>
    <row r="30" spans="2:4" x14ac:dyDescent="0.25">
      <c r="B30" s="64" t="s">
        <v>178</v>
      </c>
      <c r="C30" s="64" t="s">
        <v>179</v>
      </c>
      <c r="D30" s="185" t="s">
        <v>442</v>
      </c>
    </row>
    <row r="31" spans="2:4" x14ac:dyDescent="0.25">
      <c r="B31" s="64" t="s">
        <v>211</v>
      </c>
      <c r="C31" s="65" t="s">
        <v>443</v>
      </c>
      <c r="D31" s="185" t="s">
        <v>442</v>
      </c>
    </row>
    <row r="32" spans="2:4" x14ac:dyDescent="0.25">
      <c r="B32" s="64" t="s">
        <v>214</v>
      </c>
      <c r="C32" s="65" t="s">
        <v>443</v>
      </c>
      <c r="D32" s="185" t="s">
        <v>442</v>
      </c>
    </row>
    <row r="33" spans="2:4" x14ac:dyDescent="0.25">
      <c r="B33" s="64" t="s">
        <v>175</v>
      </c>
      <c r="C33" s="65" t="s">
        <v>443</v>
      </c>
      <c r="D33" s="185" t="s">
        <v>442</v>
      </c>
    </row>
    <row r="34" spans="2:4" x14ac:dyDescent="0.25">
      <c r="B34" s="64" t="s">
        <v>192</v>
      </c>
      <c r="C34" s="65" t="s">
        <v>443</v>
      </c>
      <c r="D34" s="185" t="s">
        <v>442</v>
      </c>
    </row>
    <row r="35" spans="2:4" x14ac:dyDescent="0.25">
      <c r="B35" s="64" t="s">
        <v>201</v>
      </c>
      <c r="C35" s="65" t="s">
        <v>443</v>
      </c>
      <c r="D35" s="185" t="s">
        <v>442</v>
      </c>
    </row>
    <row r="36" spans="2:4" x14ac:dyDescent="0.25">
      <c r="B36" s="64" t="s">
        <v>153</v>
      </c>
      <c r="C36" s="65" t="s">
        <v>443</v>
      </c>
      <c r="D36" s="185" t="s">
        <v>442</v>
      </c>
    </row>
    <row r="37" spans="2:4" x14ac:dyDescent="0.25">
      <c r="B37" s="64" t="s">
        <v>158</v>
      </c>
      <c r="C37" s="65" t="s">
        <v>443</v>
      </c>
      <c r="D37" s="185" t="s">
        <v>442</v>
      </c>
    </row>
    <row r="38" spans="2:4" x14ac:dyDescent="0.25">
      <c r="B38" s="64" t="s">
        <v>157</v>
      </c>
      <c r="C38" s="65" t="s">
        <v>443</v>
      </c>
      <c r="D38" s="185" t="s">
        <v>442</v>
      </c>
    </row>
    <row r="39" spans="2:4" x14ac:dyDescent="0.25">
      <c r="B39" s="64" t="s">
        <v>171</v>
      </c>
      <c r="C39" s="65" t="s">
        <v>443</v>
      </c>
      <c r="D39" s="185" t="s">
        <v>442</v>
      </c>
    </row>
    <row r="40" spans="2:4" x14ac:dyDescent="0.25">
      <c r="B40" s="64" t="s">
        <v>209</v>
      </c>
      <c r="C40" s="65" t="s">
        <v>443</v>
      </c>
      <c r="D40" s="185" t="s">
        <v>442</v>
      </c>
    </row>
    <row r="41" spans="2:4" x14ac:dyDescent="0.25">
      <c r="B41" s="64" t="s">
        <v>189</v>
      </c>
      <c r="C41" s="65" t="s">
        <v>443</v>
      </c>
      <c r="D41" s="185" t="s">
        <v>442</v>
      </c>
    </row>
    <row r="42" spans="2:4" x14ac:dyDescent="0.25">
      <c r="B42" s="64" t="s">
        <v>177</v>
      </c>
      <c r="C42" s="65" t="s">
        <v>443</v>
      </c>
      <c r="D42" s="185" t="s">
        <v>442</v>
      </c>
    </row>
    <row r="43" spans="2:4" x14ac:dyDescent="0.25">
      <c r="B43" s="64" t="s">
        <v>181</v>
      </c>
      <c r="C43" s="65" t="s">
        <v>443</v>
      </c>
      <c r="D43" s="185" t="s">
        <v>442</v>
      </c>
    </row>
    <row r="44" spans="2:4" x14ac:dyDescent="0.25">
      <c r="B44" s="64" t="s">
        <v>165</v>
      </c>
      <c r="C44" s="65" t="s">
        <v>443</v>
      </c>
      <c r="D44" s="185" t="s">
        <v>442</v>
      </c>
    </row>
    <row r="45" spans="2:4" x14ac:dyDescent="0.25">
      <c r="B45" s="64" t="s">
        <v>180</v>
      </c>
      <c r="C45" s="65" t="s">
        <v>443</v>
      </c>
      <c r="D45" s="185" t="s">
        <v>442</v>
      </c>
    </row>
    <row r="46" spans="2:4" x14ac:dyDescent="0.25">
      <c r="B46" s="64" t="s">
        <v>173</v>
      </c>
      <c r="C46" s="65" t="s">
        <v>443</v>
      </c>
      <c r="D46" s="185" t="s">
        <v>442</v>
      </c>
    </row>
    <row r="47" spans="2:4" x14ac:dyDescent="0.25">
      <c r="B47" s="64" t="s">
        <v>174</v>
      </c>
      <c r="C47" s="65" t="s">
        <v>443</v>
      </c>
      <c r="D47" s="185" t="s">
        <v>442</v>
      </c>
    </row>
    <row r="48" spans="2:4" x14ac:dyDescent="0.25">
      <c r="B48" s="64" t="s">
        <v>213</v>
      </c>
      <c r="C48" s="65" t="s">
        <v>443</v>
      </c>
      <c r="D48" s="185" t="s">
        <v>442</v>
      </c>
    </row>
    <row r="49" spans="2:4" x14ac:dyDescent="0.25">
      <c r="B49" s="64" t="s">
        <v>221</v>
      </c>
      <c r="C49" s="65" t="s">
        <v>443</v>
      </c>
      <c r="D49" s="185" t="s">
        <v>442</v>
      </c>
    </row>
    <row r="50" spans="2:4" x14ac:dyDescent="0.25">
      <c r="B50" s="64" t="s">
        <v>200</v>
      </c>
      <c r="C50" s="65" t="s">
        <v>443</v>
      </c>
      <c r="D50" s="185" t="s">
        <v>442</v>
      </c>
    </row>
  </sheetData>
  <sortState ref="B7:D50">
    <sortCondition ref="D7:D50"/>
  </sortState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C2:M38"/>
  <sheetViews>
    <sheetView tabSelected="1" topLeftCell="C1" zoomScaleNormal="100" workbookViewId="0">
      <selection activeCell="D97" sqref="D97"/>
    </sheetView>
  </sheetViews>
  <sheetFormatPr defaultRowHeight="13.2" x14ac:dyDescent="0.25"/>
  <cols>
    <col min="1" max="2" width="8.88671875" style="63"/>
    <col min="3" max="3" width="11.44140625" style="63" customWidth="1"/>
    <col min="4" max="4" width="14.33203125" style="63" customWidth="1"/>
    <col min="5" max="5" width="8.33203125" style="63" customWidth="1"/>
    <col min="6" max="6" width="43.21875" style="63" bestFit="1" customWidth="1"/>
    <col min="7" max="7" width="8.88671875" style="63"/>
    <col min="8" max="8" width="11.33203125" style="63" customWidth="1"/>
    <col min="9" max="9" width="12.77734375" style="63" customWidth="1"/>
    <col min="10" max="10" width="16.6640625" style="63" customWidth="1"/>
    <col min="11" max="13" width="17.5546875" style="63" customWidth="1"/>
    <col min="14" max="16384" width="8.88671875" style="63"/>
  </cols>
  <sheetData>
    <row r="2" spans="3:13" x14ac:dyDescent="0.25">
      <c r="C2" s="63" t="s">
        <v>345</v>
      </c>
    </row>
    <row r="4" spans="3:13" x14ac:dyDescent="0.25">
      <c r="C4" s="69" t="s">
        <v>347</v>
      </c>
      <c r="D4" s="69"/>
      <c r="E4" s="69"/>
    </row>
    <row r="5" spans="3:13" ht="27" customHeight="1" x14ac:dyDescent="0.25">
      <c r="C5" s="71" t="s">
        <v>1</v>
      </c>
      <c r="D5" s="71" t="s">
        <v>302</v>
      </c>
      <c r="E5" s="71" t="s">
        <v>264</v>
      </c>
      <c r="F5" s="71" t="s">
        <v>0</v>
      </c>
      <c r="G5" s="72" t="s">
        <v>349</v>
      </c>
      <c r="H5" s="72" t="s">
        <v>350</v>
      </c>
      <c r="I5" s="72" t="s">
        <v>351</v>
      </c>
      <c r="J5" s="72" t="s">
        <v>278</v>
      </c>
      <c r="K5" s="72" t="s">
        <v>279</v>
      </c>
      <c r="L5" s="72" t="s">
        <v>352</v>
      </c>
      <c r="M5" s="72" t="s">
        <v>353</v>
      </c>
    </row>
    <row r="6" spans="3:13" x14ac:dyDescent="0.25">
      <c r="C6" s="83">
        <v>45627</v>
      </c>
      <c r="D6" s="84" t="s">
        <v>59</v>
      </c>
      <c r="E6" s="84">
        <v>7621</v>
      </c>
      <c r="F6" s="85" t="s">
        <v>65</v>
      </c>
      <c r="G6" s="84">
        <v>20</v>
      </c>
      <c r="H6" s="84">
        <v>2024</v>
      </c>
      <c r="I6" s="86">
        <v>100</v>
      </c>
      <c r="J6" s="87">
        <v>44</v>
      </c>
      <c r="K6" s="87">
        <v>5</v>
      </c>
      <c r="L6" s="87">
        <v>219878</v>
      </c>
      <c r="M6" s="87">
        <v>218773</v>
      </c>
    </row>
    <row r="7" spans="3:13" x14ac:dyDescent="0.25">
      <c r="C7" s="83">
        <v>45657</v>
      </c>
      <c r="D7" s="84" t="s">
        <v>59</v>
      </c>
      <c r="E7" s="84">
        <v>8652</v>
      </c>
      <c r="F7" s="92" t="s">
        <v>440</v>
      </c>
      <c r="G7" s="84">
        <v>25</v>
      </c>
      <c r="H7" s="84">
        <v>2024</v>
      </c>
      <c r="I7" s="93" t="s">
        <v>442</v>
      </c>
      <c r="J7" s="93" t="s">
        <v>442</v>
      </c>
      <c r="K7" s="93" t="s">
        <v>442</v>
      </c>
      <c r="L7" s="93" t="s">
        <v>442</v>
      </c>
      <c r="M7" s="93" t="s">
        <v>442</v>
      </c>
    </row>
    <row r="8" spans="3:13" x14ac:dyDescent="0.25">
      <c r="C8" s="83">
        <v>45657</v>
      </c>
      <c r="D8" s="84" t="s">
        <v>59</v>
      </c>
      <c r="E8" s="84">
        <v>9015</v>
      </c>
      <c r="F8" s="92" t="s">
        <v>440</v>
      </c>
      <c r="G8" s="84">
        <v>20</v>
      </c>
      <c r="H8" s="84">
        <v>2024</v>
      </c>
      <c r="I8" s="93" t="s">
        <v>442</v>
      </c>
      <c r="J8" s="93" t="s">
        <v>442</v>
      </c>
      <c r="K8" s="93" t="s">
        <v>442</v>
      </c>
      <c r="L8" s="93" t="s">
        <v>442</v>
      </c>
      <c r="M8" s="93" t="s">
        <v>442</v>
      </c>
    </row>
    <row r="9" spans="3:13" x14ac:dyDescent="0.25">
      <c r="C9" s="83">
        <v>45657</v>
      </c>
      <c r="D9" s="84" t="s">
        <v>59</v>
      </c>
      <c r="E9" s="84">
        <v>2899</v>
      </c>
      <c r="F9" s="92" t="s">
        <v>440</v>
      </c>
      <c r="G9" s="84">
        <v>25</v>
      </c>
      <c r="H9" s="84">
        <v>2024</v>
      </c>
      <c r="I9" s="93" t="s">
        <v>442</v>
      </c>
      <c r="J9" s="93" t="s">
        <v>442</v>
      </c>
      <c r="K9" s="93" t="s">
        <v>442</v>
      </c>
      <c r="L9" s="93" t="s">
        <v>442</v>
      </c>
      <c r="M9" s="93" t="s">
        <v>442</v>
      </c>
    </row>
    <row r="10" spans="3:13" x14ac:dyDescent="0.25">
      <c r="C10" s="83">
        <v>45725</v>
      </c>
      <c r="D10" s="84" t="s">
        <v>271</v>
      </c>
      <c r="E10" s="84">
        <v>5438</v>
      </c>
      <c r="F10" s="92" t="s">
        <v>440</v>
      </c>
      <c r="G10" s="84">
        <v>20</v>
      </c>
      <c r="H10" s="84">
        <v>2025</v>
      </c>
      <c r="I10" s="93" t="s">
        <v>442</v>
      </c>
      <c r="J10" s="93" t="s">
        <v>442</v>
      </c>
      <c r="K10" s="93" t="s">
        <v>442</v>
      </c>
      <c r="L10" s="93" t="s">
        <v>442</v>
      </c>
      <c r="M10" s="93" t="s">
        <v>442</v>
      </c>
    </row>
    <row r="11" spans="3:13" x14ac:dyDescent="0.25">
      <c r="C11" s="83">
        <v>45935</v>
      </c>
      <c r="D11" s="84" t="s">
        <v>348</v>
      </c>
      <c r="E11" s="84">
        <v>1573</v>
      </c>
      <c r="F11" s="85" t="s">
        <v>22</v>
      </c>
      <c r="G11" s="84">
        <v>15</v>
      </c>
      <c r="H11" s="84">
        <v>2025</v>
      </c>
      <c r="I11" s="86">
        <v>90</v>
      </c>
      <c r="J11" s="87">
        <v>8</v>
      </c>
      <c r="K11" s="87">
        <v>1</v>
      </c>
      <c r="L11" s="87">
        <v>44745</v>
      </c>
      <c r="M11" s="87">
        <v>264280</v>
      </c>
    </row>
    <row r="12" spans="3:13" x14ac:dyDescent="0.25">
      <c r="C12" s="83">
        <v>45961</v>
      </c>
      <c r="D12" s="84" t="s">
        <v>2</v>
      </c>
      <c r="E12" s="84">
        <v>7418</v>
      </c>
      <c r="F12" s="92" t="s">
        <v>440</v>
      </c>
      <c r="G12" s="84">
        <v>20</v>
      </c>
      <c r="H12" s="84">
        <v>2025</v>
      </c>
      <c r="I12" s="93" t="s">
        <v>442</v>
      </c>
      <c r="J12" s="93" t="s">
        <v>442</v>
      </c>
      <c r="K12" s="93" t="s">
        <v>442</v>
      </c>
      <c r="L12" s="93" t="s">
        <v>442</v>
      </c>
      <c r="M12" s="93" t="s">
        <v>442</v>
      </c>
    </row>
    <row r="13" spans="3:13" x14ac:dyDescent="0.25">
      <c r="C13" s="83">
        <v>45992</v>
      </c>
      <c r="D13" s="84" t="s">
        <v>348</v>
      </c>
      <c r="E13" s="84">
        <v>2958</v>
      </c>
      <c r="F13" s="92" t="s">
        <v>440</v>
      </c>
      <c r="G13" s="84">
        <v>25</v>
      </c>
      <c r="H13" s="84">
        <v>2025</v>
      </c>
      <c r="I13" s="93" t="s">
        <v>442</v>
      </c>
      <c r="J13" s="93" t="s">
        <v>442</v>
      </c>
      <c r="K13" s="93" t="s">
        <v>442</v>
      </c>
      <c r="L13" s="93" t="s">
        <v>442</v>
      </c>
      <c r="M13" s="93" t="s">
        <v>442</v>
      </c>
    </row>
    <row r="14" spans="3:13" x14ac:dyDescent="0.25">
      <c r="C14" s="83">
        <v>45992</v>
      </c>
      <c r="D14" s="84" t="s">
        <v>282</v>
      </c>
      <c r="E14" s="84">
        <v>1627</v>
      </c>
      <c r="F14" s="92" t="s">
        <v>440</v>
      </c>
      <c r="G14" s="84">
        <v>20</v>
      </c>
      <c r="H14" s="84">
        <v>2025</v>
      </c>
      <c r="I14" s="93" t="s">
        <v>442</v>
      </c>
      <c r="J14" s="93" t="s">
        <v>442</v>
      </c>
      <c r="K14" s="93" t="s">
        <v>442</v>
      </c>
      <c r="L14" s="93" t="s">
        <v>442</v>
      </c>
      <c r="M14" s="93" t="s">
        <v>442</v>
      </c>
    </row>
    <row r="15" spans="3:13" x14ac:dyDescent="0.25">
      <c r="C15" s="83">
        <v>45992</v>
      </c>
      <c r="D15" s="84" t="s">
        <v>284</v>
      </c>
      <c r="E15" s="84">
        <v>1627</v>
      </c>
      <c r="F15" s="92" t="s">
        <v>440</v>
      </c>
      <c r="G15" s="84">
        <v>20</v>
      </c>
      <c r="H15" s="84">
        <v>2025</v>
      </c>
      <c r="I15" s="93" t="s">
        <v>442</v>
      </c>
      <c r="J15" s="93" t="s">
        <v>442</v>
      </c>
      <c r="K15" s="93" t="s">
        <v>442</v>
      </c>
      <c r="L15" s="93" t="s">
        <v>442</v>
      </c>
      <c r="M15" s="93" t="s">
        <v>442</v>
      </c>
    </row>
    <row r="16" spans="3:13" x14ac:dyDescent="0.25">
      <c r="C16" s="83">
        <v>45992</v>
      </c>
      <c r="D16" s="84" t="s">
        <v>2</v>
      </c>
      <c r="E16" s="84">
        <v>5684</v>
      </c>
      <c r="F16" s="92" t="s">
        <v>440</v>
      </c>
      <c r="G16" s="84">
        <v>20</v>
      </c>
      <c r="H16" s="84">
        <v>2025</v>
      </c>
      <c r="I16" s="93" t="s">
        <v>442</v>
      </c>
      <c r="J16" s="93" t="s">
        <v>442</v>
      </c>
      <c r="K16" s="93" t="s">
        <v>442</v>
      </c>
      <c r="L16" s="93" t="s">
        <v>442</v>
      </c>
      <c r="M16" s="93" t="s">
        <v>442</v>
      </c>
    </row>
    <row r="17" spans="3:13" x14ac:dyDescent="0.25">
      <c r="C17" s="83">
        <v>45961</v>
      </c>
      <c r="D17" s="84" t="s">
        <v>2</v>
      </c>
      <c r="E17" s="84">
        <v>9851</v>
      </c>
      <c r="F17" s="92" t="s">
        <v>440</v>
      </c>
      <c r="G17" s="84">
        <v>20</v>
      </c>
      <c r="H17" s="84">
        <v>2026</v>
      </c>
      <c r="I17" s="93" t="s">
        <v>442</v>
      </c>
      <c r="J17" s="93" t="s">
        <v>442</v>
      </c>
      <c r="K17" s="93" t="s">
        <v>442</v>
      </c>
      <c r="L17" s="93" t="s">
        <v>442</v>
      </c>
      <c r="M17" s="93" t="s">
        <v>442</v>
      </c>
    </row>
    <row r="18" spans="3:13" x14ac:dyDescent="0.25">
      <c r="C18" s="83">
        <v>46326</v>
      </c>
      <c r="D18" s="84" t="s">
        <v>270</v>
      </c>
      <c r="E18" s="84">
        <v>1810</v>
      </c>
      <c r="F18" s="92" t="s">
        <v>440</v>
      </c>
      <c r="G18" s="84">
        <v>30</v>
      </c>
      <c r="H18" s="84">
        <v>2026</v>
      </c>
      <c r="I18" s="93" t="s">
        <v>442</v>
      </c>
      <c r="J18" s="93" t="s">
        <v>442</v>
      </c>
      <c r="K18" s="93" t="s">
        <v>442</v>
      </c>
      <c r="L18" s="93" t="s">
        <v>442</v>
      </c>
      <c r="M18" s="93" t="s">
        <v>442</v>
      </c>
    </row>
    <row r="19" spans="3:13" x14ac:dyDescent="0.25">
      <c r="C19" s="85"/>
      <c r="D19" s="85"/>
      <c r="E19" s="85"/>
      <c r="F19" s="85"/>
      <c r="G19" s="88" t="s">
        <v>355</v>
      </c>
      <c r="H19" s="88"/>
      <c r="I19" s="89">
        <v>1859</v>
      </c>
      <c r="J19" s="90">
        <v>1204</v>
      </c>
      <c r="K19" s="90">
        <v>657</v>
      </c>
      <c r="L19" s="90">
        <v>1537681</v>
      </c>
      <c r="M19" s="90">
        <v>2802813</v>
      </c>
    </row>
    <row r="20" spans="3:13" x14ac:dyDescent="0.25">
      <c r="C20" s="91" t="s">
        <v>356</v>
      </c>
      <c r="D20" s="91"/>
      <c r="E20" s="91"/>
      <c r="F20" s="85"/>
      <c r="G20" s="84"/>
      <c r="H20" s="84"/>
      <c r="I20" s="84"/>
      <c r="J20" s="85"/>
      <c r="K20" s="85"/>
      <c r="L20" s="85"/>
      <c r="M20" s="85"/>
    </row>
    <row r="21" spans="3:13" x14ac:dyDescent="0.25">
      <c r="C21" s="83">
        <v>44927</v>
      </c>
      <c r="D21" s="84" t="s">
        <v>273</v>
      </c>
      <c r="E21" s="84">
        <v>8918</v>
      </c>
      <c r="F21" s="92" t="s">
        <v>440</v>
      </c>
      <c r="G21" s="84">
        <v>5</v>
      </c>
      <c r="H21" s="84">
        <v>2023</v>
      </c>
      <c r="I21" s="93" t="s">
        <v>442</v>
      </c>
      <c r="J21" s="93" t="s">
        <v>442</v>
      </c>
      <c r="K21" s="93" t="s">
        <v>442</v>
      </c>
      <c r="L21" s="93" t="s">
        <v>442</v>
      </c>
      <c r="M21" s="93" t="s">
        <v>442</v>
      </c>
    </row>
    <row r="22" spans="3:13" x14ac:dyDescent="0.25">
      <c r="C22" s="83">
        <v>44927</v>
      </c>
      <c r="D22" s="84" t="s">
        <v>273</v>
      </c>
      <c r="E22" s="84">
        <v>5247</v>
      </c>
      <c r="F22" s="92" t="s">
        <v>440</v>
      </c>
      <c r="G22" s="84">
        <v>5</v>
      </c>
      <c r="H22" s="84">
        <v>2023</v>
      </c>
      <c r="I22" s="93" t="s">
        <v>442</v>
      </c>
      <c r="J22" s="93" t="s">
        <v>442</v>
      </c>
      <c r="K22" s="93" t="s">
        <v>442</v>
      </c>
      <c r="L22" s="93" t="s">
        <v>442</v>
      </c>
      <c r="M22" s="93" t="s">
        <v>442</v>
      </c>
    </row>
    <row r="23" spans="3:13" x14ac:dyDescent="0.25">
      <c r="C23" s="83">
        <v>44927</v>
      </c>
      <c r="D23" s="84" t="s">
        <v>273</v>
      </c>
      <c r="E23" s="84">
        <v>1714</v>
      </c>
      <c r="F23" s="92" t="s">
        <v>440</v>
      </c>
      <c r="G23" s="84">
        <v>5</v>
      </c>
      <c r="H23" s="84">
        <v>2023</v>
      </c>
      <c r="I23" s="93" t="s">
        <v>442</v>
      </c>
      <c r="J23" s="93" t="s">
        <v>442</v>
      </c>
      <c r="K23" s="93" t="s">
        <v>442</v>
      </c>
      <c r="L23" s="93" t="s">
        <v>442</v>
      </c>
      <c r="M23" s="93" t="s">
        <v>442</v>
      </c>
    </row>
    <row r="24" spans="3:13" ht="13.8" thickBot="1" x14ac:dyDescent="0.3">
      <c r="G24" s="67" t="s">
        <v>358</v>
      </c>
      <c r="H24" s="67"/>
      <c r="I24" s="73">
        <v>157</v>
      </c>
      <c r="J24" s="73">
        <v>137</v>
      </c>
      <c r="K24" s="73">
        <v>93</v>
      </c>
      <c r="L24" s="74"/>
      <c r="M24" s="74"/>
    </row>
    <row r="25" spans="3:13" ht="13.8" thickTop="1" x14ac:dyDescent="0.25">
      <c r="G25" s="67" t="s">
        <v>357</v>
      </c>
      <c r="H25" s="67"/>
      <c r="I25" s="70">
        <v>2016</v>
      </c>
      <c r="J25" s="70">
        <v>1341</v>
      </c>
      <c r="K25" s="70">
        <v>750</v>
      </c>
      <c r="L25" s="70">
        <v>1537681</v>
      </c>
      <c r="M25" s="70">
        <v>2802813</v>
      </c>
    </row>
    <row r="26" spans="3:13" x14ac:dyDescent="0.25">
      <c r="G26" s="68"/>
      <c r="H26" s="68"/>
      <c r="I26" s="70"/>
      <c r="J26" s="70"/>
      <c r="K26" s="70"/>
      <c r="L26" s="70"/>
      <c r="M26" s="70"/>
    </row>
    <row r="27" spans="3:13" x14ac:dyDescent="0.25">
      <c r="G27" s="68"/>
      <c r="H27" s="68"/>
      <c r="I27" s="70"/>
      <c r="J27" s="70"/>
      <c r="K27" s="70"/>
      <c r="L27" s="70"/>
      <c r="M27" s="70"/>
    </row>
    <row r="28" spans="3:13" x14ac:dyDescent="0.25">
      <c r="G28" s="68"/>
      <c r="H28" s="68"/>
      <c r="I28" s="70"/>
      <c r="J28" s="70"/>
      <c r="K28" s="70"/>
      <c r="L28" s="70"/>
      <c r="M28" s="70"/>
    </row>
    <row r="29" spans="3:13" x14ac:dyDescent="0.25">
      <c r="G29" s="68"/>
      <c r="H29" s="68"/>
      <c r="I29" s="70"/>
      <c r="J29" s="70"/>
      <c r="K29" s="70"/>
      <c r="L29" s="70"/>
      <c r="M29" s="70"/>
    </row>
    <row r="30" spans="3:13" x14ac:dyDescent="0.25">
      <c r="C30" s="63" t="s">
        <v>346</v>
      </c>
    </row>
    <row r="32" spans="3:13" x14ac:dyDescent="0.25">
      <c r="C32" s="79" t="s">
        <v>359</v>
      </c>
      <c r="D32" s="79"/>
      <c r="E32" s="80"/>
      <c r="F32" s="80"/>
      <c r="G32" s="80"/>
      <c r="H32" s="80"/>
      <c r="I32" s="80"/>
      <c r="J32" s="80"/>
    </row>
    <row r="33" spans="3:10" x14ac:dyDescent="0.25">
      <c r="C33" s="71" t="s">
        <v>8</v>
      </c>
      <c r="D33" s="75" t="s">
        <v>49</v>
      </c>
      <c r="E33" s="75"/>
      <c r="F33" s="75" t="s">
        <v>363</v>
      </c>
      <c r="G33" s="75"/>
      <c r="H33" s="75"/>
      <c r="I33" s="75" t="s">
        <v>364</v>
      </c>
      <c r="J33" s="75"/>
    </row>
    <row r="34" spans="3:10" ht="28.2" customHeight="1" x14ac:dyDescent="0.25">
      <c r="C34" s="76">
        <v>4101</v>
      </c>
      <c r="D34" s="181" t="s">
        <v>361</v>
      </c>
      <c r="E34" s="181"/>
      <c r="F34" s="182" t="s">
        <v>365</v>
      </c>
      <c r="G34" s="182"/>
      <c r="H34" s="182"/>
      <c r="I34" s="78" t="s">
        <v>366</v>
      </c>
      <c r="J34" s="78"/>
    </row>
    <row r="35" spans="3:10" ht="43.8" customHeight="1" x14ac:dyDescent="0.25">
      <c r="C35" s="76">
        <v>9696</v>
      </c>
      <c r="D35" s="81" t="s">
        <v>438</v>
      </c>
      <c r="E35" s="81"/>
      <c r="F35" s="82" t="s">
        <v>439</v>
      </c>
      <c r="G35" s="82"/>
      <c r="H35" s="82"/>
      <c r="I35" s="78" t="s">
        <v>367</v>
      </c>
      <c r="J35" s="78"/>
    </row>
    <row r="36" spans="3:10" ht="42.6" customHeight="1" x14ac:dyDescent="0.25">
      <c r="C36" s="76">
        <v>1413</v>
      </c>
      <c r="D36" s="183" t="s">
        <v>362</v>
      </c>
      <c r="E36" s="183"/>
      <c r="F36" s="184" t="s">
        <v>368</v>
      </c>
      <c r="G36" s="184"/>
      <c r="H36" s="184"/>
      <c r="I36" s="78" t="s">
        <v>367</v>
      </c>
      <c r="J36" s="78"/>
    </row>
    <row r="37" spans="3:10" ht="40.799999999999997" customHeight="1" x14ac:dyDescent="0.25">
      <c r="C37" s="77" t="s">
        <v>360</v>
      </c>
      <c r="D37" s="81" t="s">
        <v>438</v>
      </c>
      <c r="E37" s="81"/>
      <c r="F37" s="82" t="s">
        <v>439</v>
      </c>
      <c r="G37" s="82"/>
      <c r="H37" s="82"/>
      <c r="I37" s="78" t="s">
        <v>367</v>
      </c>
      <c r="J37" s="78"/>
    </row>
    <row r="38" spans="3:10" ht="41.4" customHeight="1" x14ac:dyDescent="0.25">
      <c r="C38" s="76">
        <v>7508</v>
      </c>
      <c r="D38" s="81" t="s">
        <v>438</v>
      </c>
      <c r="E38" s="81"/>
      <c r="F38" s="82" t="s">
        <v>439</v>
      </c>
      <c r="G38" s="82"/>
      <c r="H38" s="82"/>
      <c r="I38" s="78" t="s">
        <v>366</v>
      </c>
      <c r="J38" s="78"/>
    </row>
  </sheetData>
  <mergeCells count="21">
    <mergeCell ref="I38:J38"/>
    <mergeCell ref="F37:H37"/>
    <mergeCell ref="F38:H38"/>
    <mergeCell ref="I33:J33"/>
    <mergeCell ref="I34:J34"/>
    <mergeCell ref="I35:J35"/>
    <mergeCell ref="F36:H36"/>
    <mergeCell ref="I36:J36"/>
    <mergeCell ref="I37:J37"/>
    <mergeCell ref="D36:E36"/>
    <mergeCell ref="D37:E37"/>
    <mergeCell ref="D38:E38"/>
    <mergeCell ref="D33:E33"/>
    <mergeCell ref="F34:H34"/>
    <mergeCell ref="F35:H35"/>
    <mergeCell ref="F33:H33"/>
    <mergeCell ref="G19:H19"/>
    <mergeCell ref="G25:H25"/>
    <mergeCell ref="G24:H24"/>
    <mergeCell ref="D34:E34"/>
    <mergeCell ref="D35:E35"/>
  </mergeCells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C5:L29"/>
  <sheetViews>
    <sheetView tabSelected="1" workbookViewId="0">
      <selection activeCell="D97" sqref="D97"/>
    </sheetView>
  </sheetViews>
  <sheetFormatPr defaultRowHeight="15.6" customHeight="1" x14ac:dyDescent="0.25"/>
  <cols>
    <col min="1" max="2" width="8.88671875" style="58"/>
    <col min="3" max="3" width="15.21875" style="58" customWidth="1"/>
    <col min="4" max="4" width="8.88671875" style="58"/>
    <col min="5" max="5" width="47.44140625" style="58" customWidth="1"/>
    <col min="6" max="6" width="10.44140625" style="58" bestFit="1" customWidth="1"/>
    <col min="7" max="7" width="8.5546875" style="58" customWidth="1"/>
    <col min="8" max="8" width="13.77734375" style="58" customWidth="1"/>
    <col min="9" max="9" width="17.77734375" style="58" customWidth="1"/>
    <col min="10" max="11" width="8.88671875" style="58"/>
    <col min="12" max="12" width="26.77734375" style="58" customWidth="1"/>
    <col min="13" max="16384" width="8.88671875" style="58"/>
  </cols>
  <sheetData>
    <row r="5" spans="3:12" ht="106.2" thickBot="1" x14ac:dyDescent="0.3">
      <c r="C5" s="110" t="s">
        <v>302</v>
      </c>
      <c r="D5" s="110" t="s">
        <v>8</v>
      </c>
      <c r="E5" s="110" t="s">
        <v>301</v>
      </c>
      <c r="F5" s="110" t="s">
        <v>1</v>
      </c>
      <c r="G5" s="110" t="s">
        <v>303</v>
      </c>
      <c r="H5" s="110" t="s">
        <v>304</v>
      </c>
      <c r="I5" s="110" t="s">
        <v>305</v>
      </c>
      <c r="J5" s="110" t="s">
        <v>306</v>
      </c>
      <c r="K5" s="110" t="s">
        <v>307</v>
      </c>
      <c r="L5" s="110" t="s">
        <v>308</v>
      </c>
    </row>
    <row r="6" spans="3:12" ht="15.6" customHeight="1" thickTop="1" x14ac:dyDescent="0.3">
      <c r="C6" s="94" t="s">
        <v>2</v>
      </c>
      <c r="D6" s="94" t="s">
        <v>309</v>
      </c>
      <c r="E6" s="180" t="s">
        <v>436</v>
      </c>
      <c r="F6" s="96">
        <v>45884</v>
      </c>
      <c r="G6" s="97">
        <v>23.337857948605475</v>
      </c>
      <c r="H6" s="97">
        <v>23.929180854315518</v>
      </c>
      <c r="I6" s="98">
        <v>-0.59132290571004376</v>
      </c>
      <c r="J6" s="99">
        <v>-2.5337496997892967E-2</v>
      </c>
      <c r="K6" s="100">
        <v>25</v>
      </c>
      <c r="L6" s="180" t="s">
        <v>437</v>
      </c>
    </row>
    <row r="7" spans="3:12" ht="15.6" customHeight="1" x14ac:dyDescent="0.3">
      <c r="C7" s="101" t="s">
        <v>2</v>
      </c>
      <c r="D7" s="101" t="s">
        <v>175</v>
      </c>
      <c r="E7" s="180" t="s">
        <v>436</v>
      </c>
      <c r="F7" s="102">
        <v>46722</v>
      </c>
      <c r="G7" s="66">
        <v>23.337857948605475</v>
      </c>
      <c r="H7" s="66">
        <v>23.66</v>
      </c>
      <c r="I7" s="40">
        <v>-0.32214205139452545</v>
      </c>
      <c r="J7" s="103">
        <v>-1.3803411268675353E-2</v>
      </c>
      <c r="K7" s="38">
        <v>26</v>
      </c>
      <c r="L7" s="180" t="s">
        <v>437</v>
      </c>
    </row>
    <row r="8" spans="3:12" ht="15.6" customHeight="1" x14ac:dyDescent="0.3">
      <c r="C8" s="101" t="s">
        <v>2</v>
      </c>
      <c r="D8" s="101" t="s">
        <v>165</v>
      </c>
      <c r="E8" s="180" t="s">
        <v>436</v>
      </c>
      <c r="F8" s="102">
        <v>46387</v>
      </c>
      <c r="G8" s="66">
        <v>23.337857948605475</v>
      </c>
      <c r="H8" s="66">
        <v>23.415166882153979</v>
      </c>
      <c r="I8" s="40">
        <v>-7.7308933548504655E-2</v>
      </c>
      <c r="J8" s="103">
        <v>-3.3125976565096093E-3</v>
      </c>
      <c r="K8" s="38">
        <v>25</v>
      </c>
      <c r="L8" s="180" t="s">
        <v>437</v>
      </c>
    </row>
    <row r="9" spans="3:12" ht="15.6" customHeight="1" x14ac:dyDescent="0.3">
      <c r="C9" s="101" t="s">
        <v>2</v>
      </c>
      <c r="D9" s="101" t="s">
        <v>138</v>
      </c>
      <c r="E9" s="180" t="s">
        <v>436</v>
      </c>
      <c r="F9" s="102">
        <v>46357</v>
      </c>
      <c r="G9" s="66">
        <v>23.337857948605475</v>
      </c>
      <c r="H9" s="66">
        <v>23.440741065411441</v>
      </c>
      <c r="I9" s="40">
        <v>-0.10288311680596607</v>
      </c>
      <c r="J9" s="103">
        <v>-4.4084215883280634E-3</v>
      </c>
      <c r="K9" s="38">
        <v>26</v>
      </c>
      <c r="L9" s="180" t="s">
        <v>437</v>
      </c>
    </row>
    <row r="10" spans="3:12" ht="15.6" customHeight="1" x14ac:dyDescent="0.3">
      <c r="C10" s="101" t="s">
        <v>2</v>
      </c>
      <c r="D10" s="101" t="s">
        <v>192</v>
      </c>
      <c r="E10" s="180" t="s">
        <v>436</v>
      </c>
      <c r="F10" s="102">
        <v>46174</v>
      </c>
      <c r="G10" s="66">
        <v>23.337857948605475</v>
      </c>
      <c r="H10" s="66">
        <v>23.266877626779166</v>
      </c>
      <c r="I10" s="40">
        <v>7.0980321826308312E-2</v>
      </c>
      <c r="J10" s="103">
        <v>3.0414240236880702E-3</v>
      </c>
      <c r="K10" s="38">
        <v>26</v>
      </c>
      <c r="L10" s="180" t="s">
        <v>437</v>
      </c>
    </row>
    <row r="11" spans="3:12" ht="15.6" customHeight="1" x14ac:dyDescent="0.3">
      <c r="C11" s="101" t="s">
        <v>2</v>
      </c>
      <c r="D11" s="101" t="s">
        <v>187</v>
      </c>
      <c r="E11" s="180" t="s">
        <v>436</v>
      </c>
      <c r="F11" s="102">
        <v>46204</v>
      </c>
      <c r="G11" s="66">
        <v>23.337857948605475</v>
      </c>
      <c r="H11" s="66">
        <v>23.606367289447959</v>
      </c>
      <c r="I11" s="40">
        <v>-0.26850934084248479</v>
      </c>
      <c r="J11" s="103">
        <v>-1.1505312159916084E-2</v>
      </c>
      <c r="K11" s="38">
        <v>26</v>
      </c>
      <c r="L11" s="180" t="s">
        <v>437</v>
      </c>
    </row>
    <row r="12" spans="3:12" ht="15.6" customHeight="1" x14ac:dyDescent="0.3">
      <c r="C12" s="101" t="s">
        <v>2</v>
      </c>
      <c r="D12" s="101" t="s">
        <v>194</v>
      </c>
      <c r="E12" s="180" t="s">
        <v>436</v>
      </c>
      <c r="F12" s="102">
        <v>46326</v>
      </c>
      <c r="G12" s="66">
        <v>23.337857948605475</v>
      </c>
      <c r="H12" s="66">
        <v>24.074926199061046</v>
      </c>
      <c r="I12" s="40">
        <v>-0.73706825045557167</v>
      </c>
      <c r="J12" s="103">
        <v>-3.1582515073951517E-2</v>
      </c>
      <c r="K12" s="38">
        <v>26</v>
      </c>
      <c r="L12" s="180" t="s">
        <v>437</v>
      </c>
    </row>
    <row r="13" spans="3:12" ht="15.6" customHeight="1" x14ac:dyDescent="0.25">
      <c r="C13" s="101" t="s">
        <v>2</v>
      </c>
      <c r="D13" s="101" t="s">
        <v>159</v>
      </c>
      <c r="E13" s="18" t="s">
        <v>313</v>
      </c>
      <c r="F13" s="102">
        <v>46022</v>
      </c>
      <c r="G13" s="66">
        <v>23.337857948605475</v>
      </c>
      <c r="H13" s="66">
        <v>24.250550548279833</v>
      </c>
      <c r="I13" s="40">
        <v>-0.91269259967435801</v>
      </c>
      <c r="J13" s="103">
        <v>-3.910781365129077E-2</v>
      </c>
      <c r="K13" s="38">
        <v>26</v>
      </c>
      <c r="L13" s="38" t="s">
        <v>312</v>
      </c>
    </row>
    <row r="14" spans="3:12" ht="15.6" customHeight="1" x14ac:dyDescent="0.25">
      <c r="C14" s="101" t="s">
        <v>2</v>
      </c>
      <c r="D14" s="101" t="s">
        <v>314</v>
      </c>
      <c r="E14" s="18" t="s">
        <v>315</v>
      </c>
      <c r="F14" s="102">
        <v>46357</v>
      </c>
      <c r="G14" s="66">
        <v>23.337857948605475</v>
      </c>
      <c r="H14" s="66">
        <v>23.964138789248292</v>
      </c>
      <c r="I14" s="40">
        <v>-0.62628084064281708</v>
      </c>
      <c r="J14" s="103">
        <v>-2.6835403747079527E-2</v>
      </c>
      <c r="K14" s="38">
        <v>24</v>
      </c>
      <c r="L14" s="38" t="s">
        <v>311</v>
      </c>
    </row>
    <row r="15" spans="3:12" ht="15.6" customHeight="1" thickBot="1" x14ac:dyDescent="0.35">
      <c r="C15" s="104" t="s">
        <v>2</v>
      </c>
      <c r="D15" s="104" t="s">
        <v>156</v>
      </c>
      <c r="E15" s="180" t="s">
        <v>436</v>
      </c>
      <c r="F15" s="105">
        <v>46387</v>
      </c>
      <c r="G15" s="106">
        <v>23.337857948605475</v>
      </c>
      <c r="H15" s="106">
        <v>24.16</v>
      </c>
      <c r="I15" s="107">
        <v>-0.82214205139452545</v>
      </c>
      <c r="J15" s="108">
        <v>-3.5227828243922087E-2</v>
      </c>
      <c r="K15" s="109">
        <v>26</v>
      </c>
      <c r="L15" s="180" t="s">
        <v>437</v>
      </c>
    </row>
    <row r="16" spans="3:12" ht="15.6" customHeight="1" x14ac:dyDescent="0.25">
      <c r="C16" s="94" t="s">
        <v>3</v>
      </c>
      <c r="D16" s="94" t="s">
        <v>260</v>
      </c>
      <c r="E16" s="95" t="s">
        <v>316</v>
      </c>
      <c r="F16" s="96">
        <v>46022</v>
      </c>
      <c r="G16" s="97">
        <v>23.337857948605475</v>
      </c>
      <c r="H16" s="97">
        <v>23.640195605113966</v>
      </c>
      <c r="I16" s="98">
        <v>-0.30233765650849165</v>
      </c>
      <c r="J16" s="99">
        <v>-1.2954816040713689E-2</v>
      </c>
      <c r="K16" s="100">
        <v>26</v>
      </c>
      <c r="L16" s="100" t="s">
        <v>317</v>
      </c>
    </row>
    <row r="17" spans="3:12" ht="15.6" customHeight="1" x14ac:dyDescent="0.3">
      <c r="C17" s="101" t="s">
        <v>3</v>
      </c>
      <c r="D17" s="101" t="s">
        <v>74</v>
      </c>
      <c r="E17" s="180" t="s">
        <v>436</v>
      </c>
      <c r="F17" s="102">
        <v>46203</v>
      </c>
      <c r="G17" s="66">
        <v>23.337857948605475</v>
      </c>
      <c r="H17" s="66">
        <v>23.624406680652676</v>
      </c>
      <c r="I17" s="40">
        <v>-0.28654873204720133</v>
      </c>
      <c r="J17" s="103">
        <v>-1.2278279038214974E-2</v>
      </c>
      <c r="K17" s="38">
        <v>16</v>
      </c>
      <c r="L17" s="180" t="s">
        <v>437</v>
      </c>
    </row>
    <row r="18" spans="3:12" ht="15.6" customHeight="1" x14ac:dyDescent="0.3">
      <c r="C18" s="101" t="s">
        <v>3</v>
      </c>
      <c r="D18" s="101" t="s">
        <v>246</v>
      </c>
      <c r="E18" s="180" t="s">
        <v>436</v>
      </c>
      <c r="F18" s="102">
        <v>46203</v>
      </c>
      <c r="G18" s="66">
        <v>23.337857948605475</v>
      </c>
      <c r="H18" s="66">
        <v>23.708638151087595</v>
      </c>
      <c r="I18" s="40">
        <v>-0.37078020248211985</v>
      </c>
      <c r="J18" s="103">
        <v>-1.5887499328286699E-2</v>
      </c>
      <c r="K18" s="38">
        <v>19</v>
      </c>
      <c r="L18" s="180" t="s">
        <v>437</v>
      </c>
    </row>
    <row r="19" spans="3:12" ht="15.6" customHeight="1" x14ac:dyDescent="0.3">
      <c r="C19" s="101" t="s">
        <v>3</v>
      </c>
      <c r="D19" s="101" t="s">
        <v>83</v>
      </c>
      <c r="E19" s="180" t="s">
        <v>436</v>
      </c>
      <c r="F19" s="102">
        <v>46387</v>
      </c>
      <c r="G19" s="66">
        <v>23.258206254501285</v>
      </c>
      <c r="H19" s="66">
        <v>23.337857948605475</v>
      </c>
      <c r="I19" s="40">
        <v>-7.9651694104189374E-2</v>
      </c>
      <c r="J19" s="103">
        <v>-3.4246705542382038E-3</v>
      </c>
      <c r="K19" s="38">
        <v>5</v>
      </c>
      <c r="L19" s="180" t="s">
        <v>437</v>
      </c>
    </row>
    <row r="20" spans="3:12" ht="15.6" customHeight="1" thickBot="1" x14ac:dyDescent="0.35">
      <c r="C20" s="104" t="s">
        <v>3</v>
      </c>
      <c r="D20" s="104" t="s">
        <v>318</v>
      </c>
      <c r="E20" s="180" t="s">
        <v>436</v>
      </c>
      <c r="F20" s="105">
        <v>46203</v>
      </c>
      <c r="G20" s="106">
        <v>23.58578424376406</v>
      </c>
      <c r="H20" s="106">
        <v>23.337857948605475</v>
      </c>
      <c r="I20" s="107">
        <v>0.24792629515858522</v>
      </c>
      <c r="J20" s="108">
        <v>1.0511683334173441E-2</v>
      </c>
      <c r="K20" s="109">
        <v>6</v>
      </c>
      <c r="L20" s="180" t="s">
        <v>437</v>
      </c>
    </row>
    <row r="21" spans="3:12" ht="15.6" customHeight="1" x14ac:dyDescent="0.25">
      <c r="C21" s="94" t="s">
        <v>4</v>
      </c>
      <c r="D21" s="94" t="s">
        <v>319</v>
      </c>
      <c r="E21" s="95" t="s">
        <v>320</v>
      </c>
      <c r="F21" s="96">
        <v>45747</v>
      </c>
      <c r="G21" s="97">
        <v>23.337857948605475</v>
      </c>
      <c r="H21" s="97">
        <v>24.35</v>
      </c>
      <c r="I21" s="98">
        <v>-1.0121420513945267</v>
      </c>
      <c r="J21" s="99">
        <v>-4.3369106694515894E-2</v>
      </c>
      <c r="K21" s="100">
        <v>26</v>
      </c>
      <c r="L21" s="100" t="s">
        <v>310</v>
      </c>
    </row>
    <row r="22" spans="3:12" ht="15.6" customHeight="1" x14ac:dyDescent="0.25">
      <c r="C22" s="101" t="s">
        <v>4</v>
      </c>
      <c r="D22" s="101" t="s">
        <v>321</v>
      </c>
      <c r="E22" s="18" t="s">
        <v>322</v>
      </c>
      <c r="F22" s="102">
        <v>46752</v>
      </c>
      <c r="G22" s="66">
        <v>23.337857948605475</v>
      </c>
      <c r="H22" s="66">
        <v>23.725209128445446</v>
      </c>
      <c r="I22" s="40">
        <v>-0.38735117983997114</v>
      </c>
      <c r="J22" s="103">
        <v>-1.6597546385490655E-2</v>
      </c>
      <c r="K22" s="38">
        <v>23</v>
      </c>
      <c r="L22" s="38" t="s">
        <v>323</v>
      </c>
    </row>
    <row r="23" spans="3:12" ht="15.6" customHeight="1" x14ac:dyDescent="0.3">
      <c r="C23" s="101" t="s">
        <v>4</v>
      </c>
      <c r="D23" s="101" t="s">
        <v>324</v>
      </c>
      <c r="E23" s="180" t="s">
        <v>436</v>
      </c>
      <c r="F23" s="102">
        <v>46934</v>
      </c>
      <c r="G23" s="66">
        <v>23.337857948605475</v>
      </c>
      <c r="H23" s="66">
        <v>23.441957527455997</v>
      </c>
      <c r="I23" s="40">
        <v>-0.10409957885052279</v>
      </c>
      <c r="J23" s="103">
        <v>-4.4605455684823521E-3</v>
      </c>
      <c r="K23" s="38">
        <v>19</v>
      </c>
      <c r="L23" s="180" t="s">
        <v>437</v>
      </c>
    </row>
    <row r="24" spans="3:12" ht="15.6" customHeight="1" thickBot="1" x14ac:dyDescent="0.35">
      <c r="C24" s="104" t="s">
        <v>4</v>
      </c>
      <c r="D24" s="104" t="s">
        <v>325</v>
      </c>
      <c r="E24" s="180" t="s">
        <v>436</v>
      </c>
      <c r="F24" s="105">
        <v>46203</v>
      </c>
      <c r="G24" s="106">
        <v>23.337857948605475</v>
      </c>
      <c r="H24" s="106">
        <v>23.551644370061773</v>
      </c>
      <c r="I24" s="107">
        <v>-0.21378642145629811</v>
      </c>
      <c r="J24" s="108">
        <v>-9.1604988738511316E-3</v>
      </c>
      <c r="K24" s="109">
        <v>26</v>
      </c>
      <c r="L24" s="180" t="s">
        <v>437</v>
      </c>
    </row>
    <row r="25" spans="3:12" ht="15.6" customHeight="1" x14ac:dyDescent="0.3">
      <c r="C25" s="94" t="s">
        <v>284</v>
      </c>
      <c r="D25" s="94" t="s">
        <v>104</v>
      </c>
      <c r="E25" s="180" t="s">
        <v>436</v>
      </c>
      <c r="F25" s="96">
        <v>46752</v>
      </c>
      <c r="G25" s="97">
        <v>23.337857948605475</v>
      </c>
      <c r="H25" s="97">
        <v>23.31669939585958</v>
      </c>
      <c r="I25" s="98">
        <v>2.1158552745895065E-2</v>
      </c>
      <c r="J25" s="99">
        <v>9.0661931324161516E-4</v>
      </c>
      <c r="K25" s="100">
        <v>24</v>
      </c>
      <c r="L25" s="180" t="s">
        <v>437</v>
      </c>
    </row>
    <row r="26" spans="3:12" ht="15.6" customHeight="1" x14ac:dyDescent="0.3">
      <c r="C26" s="101" t="s">
        <v>284</v>
      </c>
      <c r="D26" s="101" t="s">
        <v>133</v>
      </c>
      <c r="E26" s="180" t="s">
        <v>436</v>
      </c>
      <c r="F26" s="102">
        <v>46539</v>
      </c>
      <c r="G26" s="66">
        <v>23.337857948605475</v>
      </c>
      <c r="H26" s="66">
        <v>23.454450675603411</v>
      </c>
      <c r="I26" s="40">
        <v>-0.11659272699793632</v>
      </c>
      <c r="J26" s="103">
        <v>-4.9958623989697897E-3</v>
      </c>
      <c r="K26" s="38">
        <v>1</v>
      </c>
      <c r="L26" s="180" t="s">
        <v>437</v>
      </c>
    </row>
    <row r="27" spans="3:12" ht="15.6" customHeight="1" thickBot="1" x14ac:dyDescent="0.35">
      <c r="C27" s="104" t="s">
        <v>284</v>
      </c>
      <c r="D27" s="104" t="s">
        <v>326</v>
      </c>
      <c r="E27" s="180" t="s">
        <v>436</v>
      </c>
      <c r="F27" s="105">
        <v>46722</v>
      </c>
      <c r="G27" s="106">
        <v>23.34</v>
      </c>
      <c r="H27" s="106">
        <v>23.29</v>
      </c>
      <c r="I27" s="107">
        <v>5.0000000000000711E-2</v>
      </c>
      <c r="J27" s="108">
        <v>2.1422450728363629E-3</v>
      </c>
      <c r="K27" s="109">
        <v>23</v>
      </c>
      <c r="L27" s="180" t="s">
        <v>437</v>
      </c>
    </row>
    <row r="28" spans="3:12" ht="15.6" customHeight="1" x14ac:dyDescent="0.3">
      <c r="C28" s="94" t="s">
        <v>6</v>
      </c>
      <c r="D28" s="94" t="s">
        <v>25</v>
      </c>
      <c r="E28" s="180" t="s">
        <v>436</v>
      </c>
      <c r="F28" s="96">
        <v>45725</v>
      </c>
      <c r="G28" s="97">
        <v>23.337857948605475</v>
      </c>
      <c r="H28" s="97">
        <v>23.363733816711576</v>
      </c>
      <c r="I28" s="98">
        <v>-2.5875868106101763E-2</v>
      </c>
      <c r="J28" s="99">
        <v>-1.1087507758032241E-3</v>
      </c>
      <c r="K28" s="100">
        <v>26</v>
      </c>
      <c r="L28" s="180" t="s">
        <v>437</v>
      </c>
    </row>
    <row r="29" spans="3:12" ht="15.6" customHeight="1" x14ac:dyDescent="0.3">
      <c r="C29" s="101" t="s">
        <v>327</v>
      </c>
      <c r="D29" s="101" t="s">
        <v>230</v>
      </c>
      <c r="E29" s="180" t="s">
        <v>436</v>
      </c>
      <c r="F29" s="102">
        <v>45961</v>
      </c>
      <c r="G29" s="66">
        <v>23.337857948605475</v>
      </c>
      <c r="H29" s="66">
        <v>23.94</v>
      </c>
      <c r="I29" s="40">
        <v>-0.60214205139452659</v>
      </c>
      <c r="J29" s="103">
        <v>-2.5801084774813569E-2</v>
      </c>
      <c r="K29" s="38">
        <v>24</v>
      </c>
      <c r="L29" s="180" t="s">
        <v>437</v>
      </c>
    </row>
  </sheetData>
  <conditionalFormatting sqref="J6:J29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Filed Document" ma:contentTypeID="0x0101006E56B4D1795A2E4DB2F0B01679ED314A0024AF27FC4FFDF446AE646484656A498D" ma:contentTypeVersion="44" ma:contentTypeDescription="" ma:contentTypeScope="" ma:versionID="c7cf1c374a63878f9b68ce6d1c3f053b">
  <xsd:schema xmlns:xsd="http://www.w3.org/2001/XMLSchema" xmlns:xs="http://www.w3.org/2001/XMLSchema" xmlns:p="http://schemas.microsoft.com/office/2006/metadata/properties" xmlns:ns1="http://schemas.microsoft.com/sharepoint/v3" xmlns:ns2="dc463f71-b30c-4ab2-9473-d307f9d35888" targetNamespace="http://schemas.microsoft.com/office/2006/metadata/properties" ma:root="true" ma:fieldsID="5371b12cbd0ca12feeca5b6edfa8e73e" ns1:_="" ns2:_="">
    <xsd:import namespace="http://schemas.microsoft.com/sharepoint/v3"/>
    <xsd:import namespace="dc463f71-b30c-4ab2-9473-d307f9d35888"/>
    <xsd:element name="properties">
      <xsd:complexType>
        <xsd:sequence>
          <xsd:element name="documentManagement">
            <xsd:complexType>
              <xsd:all>
                <xsd:element ref="ns2:IsConfidential" minOccurs="0"/>
                <xsd:element ref="ns2:IsHighlyConfidential" minOccurs="0"/>
                <xsd:element ref="ns2:Date1" minOccurs="0"/>
                <xsd:element ref="ns2:DocketNumber" minOccurs="0"/>
                <xsd:element ref="ns2:DocumentSetType" minOccurs="0"/>
                <xsd:element ref="ns2:IndustryCode" minOccurs="0"/>
                <xsd:element ref="ns2:CaseType" minOccurs="0"/>
                <xsd:element ref="ns2:CaseStatus" minOccurs="0"/>
                <xsd:element ref="ns2:AgendaOrder" minOccurs="0"/>
                <xsd:element ref="ns2:DelegatedOrder" minOccurs="0"/>
                <xsd:element ref="ns2:IsDocumentOrder" minOccurs="0"/>
                <xsd:element ref="ns2:CaseCompanyNames" minOccurs="0"/>
                <xsd:element ref="ns2:OpenedDate" minOccurs="0"/>
                <xsd:element ref="ns2:Prefix" minOccurs="0"/>
                <xsd:element ref="ns2:Visibility" minOccurs="0"/>
                <xsd:element ref="ns1:Nickname" minOccurs="0"/>
                <xsd:element ref="ns2:SignificantOrd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Nickname" ma:index="17" nillable="true" ma:displayName="Nickname" ma:internalName="Nicknam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463f71-b30c-4ab2-9473-d307f9d35888" elementFormDefault="qualified">
    <xsd:import namespace="http://schemas.microsoft.com/office/2006/documentManagement/types"/>
    <xsd:import namespace="http://schemas.microsoft.com/office/infopath/2007/PartnerControls"/>
    <xsd:element name="IsConfidential" ma:index="2" nillable="true" ma:displayName="Is Confidential" ma:default="0" ma:internalName="IsConfidential" ma:readOnly="false">
      <xsd:simpleType>
        <xsd:restriction base="dms:Boolean"/>
      </xsd:simpleType>
    </xsd:element>
    <xsd:element name="IsHighlyConfidential" ma:index="3" nillable="true" ma:displayName="Is Highly Confidential" ma:default="0" ma:internalName="IsHighlyConfidential" ma:readOnly="false">
      <xsd:simpleType>
        <xsd:restriction base="dms:Boolean"/>
      </xsd:simpleType>
    </xsd:element>
    <xsd:element name="Date1" ma:index="4" nillable="true" ma:displayName="Date" ma:default="[today]" ma:description="Date the document set was requested" ma:format="DateOnly" ma:internalName="Date1" ma:readOnly="false">
      <xsd:simpleType>
        <xsd:restriction base="dms:DateTime"/>
      </xsd:simpleType>
    </xsd:element>
    <xsd:element name="DocketNumber" ma:index="5" nillable="true" ma:displayName="Docket Number" ma:internalName="DocketNumber" ma:readOnly="false">
      <xsd:simpleType>
        <xsd:restriction base="dms:Text">
          <xsd:maxLength value="255"/>
        </xsd:restriction>
      </xsd:simpleType>
    </xsd:element>
    <xsd:element name="DocumentSetType" ma:index="6" nillable="true" ma:displayName="Document Set Type" ma:internalName="DocumentSetType" ma:readOnly="false">
      <xsd:simpleType>
        <xsd:restriction base="dms:Text">
          <xsd:maxLength value="255"/>
        </xsd:restriction>
      </xsd:simpleType>
    </xsd:element>
    <xsd:element name="IndustryCode" ma:index="7" nillable="true" ma:displayName="Industry Code" ma:internalName="IndustryCode" ma:readOnly="false">
      <xsd:simpleType>
        <xsd:restriction base="dms:Text">
          <xsd:maxLength value="255"/>
        </xsd:restriction>
      </xsd:simpleType>
    </xsd:element>
    <xsd:element name="CaseType" ma:index="8" nillable="true" ma:displayName="CaseType" ma:internalName="CaseType" ma:readOnly="false">
      <xsd:simpleType>
        <xsd:restriction base="dms:Text">
          <xsd:maxLength value="255"/>
        </xsd:restriction>
      </xsd:simpleType>
    </xsd:element>
    <xsd:element name="CaseStatus" ma:index="9" nillable="true" ma:displayName="CaseStatus" ma:internalName="CaseStatus" ma:readOnly="false">
      <xsd:simpleType>
        <xsd:restriction base="dms:Text">
          <xsd:maxLength value="255"/>
        </xsd:restriction>
      </xsd:simpleType>
    </xsd:element>
    <xsd:element name="AgendaOrder" ma:index="10" nillable="true" ma:displayName="Agenda Order" ma:default="0" ma:internalName="AgendaOrder" ma:readOnly="false">
      <xsd:simpleType>
        <xsd:restriction base="dms:Boolean"/>
      </xsd:simpleType>
    </xsd:element>
    <xsd:element name="DelegatedOrder" ma:index="11" nillable="true" ma:displayName="DelegatedOrder" ma:default="0" ma:description="Is this a delegated order?" ma:internalName="DelegatedOrder" ma:readOnly="false">
      <xsd:simpleType>
        <xsd:restriction base="dms:Boolean"/>
      </xsd:simpleType>
    </xsd:element>
    <xsd:element name="IsDocumentOrder" ma:index="12" nillable="true" ma:displayName="IsDocumentOrder" ma:default="0" ma:internalName="IsDocumentOrder" ma:readOnly="false">
      <xsd:simpleType>
        <xsd:restriction base="dms:Boolean"/>
      </xsd:simpleType>
    </xsd:element>
    <xsd:element name="CaseCompanyNames" ma:index="13" nillable="true" ma:displayName="Company Names" ma:description="Company names delimited by ;" ma:internalName="CaseCompanyNames" ma:readOnly="false">
      <xsd:simpleType>
        <xsd:restriction base="dms:Note">
          <xsd:maxLength value="255"/>
        </xsd:restriction>
      </xsd:simpleType>
    </xsd:element>
    <xsd:element name="OpenedDate" ma:index="14" nillable="true" ma:displayName="OpenedDate" ma:format="DateOnly" ma:internalName="OpenedDate">
      <xsd:simpleType>
        <xsd:restriction base="dms:DateTime"/>
      </xsd:simpleType>
    </xsd:element>
    <xsd:element name="Prefix" ma:index="15" nillable="true" ma:displayName="Prefix" ma:description="Docket number prefix" ma:internalName="Prefix">
      <xsd:simpleType>
        <xsd:restriction base="dms:Text">
          <xsd:maxLength value="255"/>
        </xsd:restriction>
      </xsd:simpleType>
    </xsd:element>
    <xsd:element name="Visibility" ma:index="16" nillable="true" ma:displayName="Visibility" ma:default="Full Visibility" ma:format="Dropdown" ma:internalName="Visibility" ma:readOnly="false">
      <xsd:simpleType>
        <xsd:restriction base="dms:Choice">
          <xsd:enumeration value="Full Visibility"/>
        </xsd:restriction>
      </xsd:simpleType>
    </xsd:element>
    <xsd:element name="SignificantOrder" ma:index="24" nillable="true" ma:displayName="SignificantOrder" ma:default="0" ma:description="Whether this document set contains a significant order" ma:internalName="SignificantOrder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efix xmlns="dc463f71-b30c-4ab2-9473-d307f9d35888">UE</Prefix>
    <DocumentSetType xmlns="dc463f71-b30c-4ab2-9473-d307f9d35888">Report</DocumentSetType>
    <Visibility xmlns="dc463f71-b30c-4ab2-9473-d307f9d35888">Full Visibility</Visibility>
    <IsConfidential xmlns="dc463f71-b30c-4ab2-9473-d307f9d35888">false</IsConfidential>
    <AgendaOrder xmlns="dc463f71-b30c-4ab2-9473-d307f9d35888">false</AgendaOrder>
    <CaseType xmlns="dc463f71-b30c-4ab2-9473-d307f9d35888">Request for Proposal</CaseType>
    <IndustryCode xmlns="dc463f71-b30c-4ab2-9473-d307f9d35888">140</IndustryCode>
    <CaseStatus xmlns="dc463f71-b30c-4ab2-9473-d307f9d35888">Pending</CaseStatus>
    <OpenedDate xmlns="dc463f71-b30c-4ab2-9473-d307f9d35888">2021-04-01T07:00:00+00:00</OpenedDate>
    <SignificantOrder xmlns="dc463f71-b30c-4ab2-9473-d307f9d35888">false</SignificantOrder>
    <Date1 xmlns="dc463f71-b30c-4ab2-9473-d307f9d35888">2024-12-31T08:00:00+00:00</Date1>
    <IsDocumentOrder xmlns="dc463f71-b30c-4ab2-9473-d307f9d35888">false</IsDocumentOrder>
    <IsHighlyConfidential xmlns="dc463f71-b30c-4ab2-9473-d307f9d35888">false</IsHighlyConfidential>
    <CaseCompanyNames xmlns="dc463f71-b30c-4ab2-9473-d307f9d35888">Puget Sound Energy</CaseCompanyNames>
    <Nickname xmlns="http://schemas.microsoft.com/sharepoint/v3" xsi:nil="true"/>
    <DocketNumber xmlns="dc463f71-b30c-4ab2-9473-d307f9d35888">210220</DocketNumber>
    <DelegatedOrder xmlns="dc463f71-b30c-4ab2-9473-d307f9d35888">false</DelegatedOrder>
  </documentManagement>
</p:properties>
</file>

<file path=customXml/item4.xml><?xml version="1.0" encoding="utf-8"?>
<?mso-contentType ?>
<SharedContentType xmlns="Microsoft.SharePoint.Taxonomy.ContentTypeSync" SourceId="015f1b76-b32e-440f-80a7-f0ca4d8a872c" ContentTypeId="0x0101006E56B4D1795A2E4DB2F0B01679ED314A" PreviousValue="true"/>
</file>

<file path=customXml/itemProps1.xml><?xml version="1.0" encoding="utf-8"?>
<ds:datastoreItem xmlns:ds="http://schemas.openxmlformats.org/officeDocument/2006/customXml" ds:itemID="{364C1F09-5013-4D73-BDBA-7CB57B6EEBE3}"/>
</file>

<file path=customXml/itemProps2.xml><?xml version="1.0" encoding="utf-8"?>
<ds:datastoreItem xmlns:ds="http://schemas.openxmlformats.org/officeDocument/2006/customXml" ds:itemID="{BB87FF5B-53E2-42FC-87C5-04BB23FF83A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A526F20-BA52-4F07-A9B8-3B5FC4B4CCD8}">
  <ds:schemaRefs>
    <ds:schemaRef ds:uri="5adf6846-9bfd-4f24-abfb-3af9d7a14392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purl.org/dc/terms/"/>
    <ds:schemaRef ds:uri="http://schemas.microsoft.com/office/2006/documentManagement/types"/>
    <ds:schemaRef ds:uri="26735d31-9bc0-4bce-90bd-920abf0cf27c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141D74CC-367C-47DF-BB98-8EC1AD85EF9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PUBLIC VERSION</vt:lpstr>
      <vt:lpstr>Table 1-4</vt:lpstr>
      <vt:lpstr>table 5</vt:lpstr>
      <vt:lpstr>(R) Table 6-13</vt:lpstr>
      <vt:lpstr>(R) table 14-17</vt:lpstr>
      <vt:lpstr>(R) Table 15</vt:lpstr>
      <vt:lpstr>(R) Table 18-19</vt:lpstr>
      <vt:lpstr>(R) table 20</vt:lpstr>
    </vt:vector>
  </TitlesOfParts>
  <Company>Bates White, LLC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 Mossburg</dc:creator>
  <cp:lastModifiedBy>Kuzma, Jason</cp:lastModifiedBy>
  <dcterms:created xsi:type="dcterms:W3CDTF">2024-09-13T14:56:37Z</dcterms:created>
  <dcterms:modified xsi:type="dcterms:W3CDTF">2024-12-18T02:56:57Z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0x0101006E56B4D1795A2E4DB2F0B01679ED314A0024AF27FC4FFDF446AE646484656A498D</vt:lpwstr>
  </property>
  <property fmtid="{D5CDD505-2E9C-101B-9397-08002B2CF9AE}" pid="3" name="_docset_NoMedatataSyncRequired">
    <vt:lpwstr>False</vt:lpwstr>
  </property>
</Properties>
</file>