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worksheets/sheet12.xml" ContentType="application/vnd.openxmlformats-officedocument.spreadsheetml.worksheet+xml"/>
  <Override PartName="/xl/chartsheets/sheet4.xml" ContentType="application/vnd.openxmlformats-officedocument.spreadsheetml.chart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5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6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18"/>
  <workbookPr codeName="ThisWorkbook"/>
  <mc:AlternateContent xmlns:mc="http://schemas.openxmlformats.org/markup-compatibility/2006">
    <mc:Choice Requires="x15">
      <x15ac:absPath xmlns:x15ac="http://schemas.microsoft.com/office/spreadsheetml/2010/11/ac" url="\\Spestfile01v01\REACQ\ResourcePlanning\2023 CEIP\data\"/>
    </mc:Choice>
  </mc:AlternateContent>
  <xr:revisionPtr revIDLastSave="0" documentId="11_E5F991665FCC26C27CE1553F3948A9B789911B1C" xr6:coauthVersionLast="47" xr6:coauthVersionMax="47" xr10:uidLastSave="{00000000-0000-0000-0000-000000000000}"/>
  <bookViews>
    <workbookView xWindow="0" yWindow="0" windowWidth="28800" windowHeight="11772" xr2:uid="{00000000-000D-0000-FFFF-FFFF00000000}"/>
  </bookViews>
  <sheets>
    <sheet name="Readme" sheetId="350" r:id="rId1"/>
    <sheet name="Portfolio Descriptions" sheetId="351" r:id="rId2"/>
    <sheet name="DATA &gt;&gt;&gt;" sheetId="356" r:id="rId3"/>
    <sheet name="CETA Eligible Energy" sheetId="346" r:id="rId4"/>
    <sheet name="Portfolio Costs Summary" sheetId="352" r:id="rId5"/>
    <sheet name="Portfolio Costs Annual" sheetId="353" r:id="rId6"/>
    <sheet name="Emissions" sheetId="355" r:id="rId7"/>
    <sheet name="Peak Capacity" sheetId="347" r:id="rId8"/>
    <sheet name="Builds Summary" sheetId="354" r:id="rId9"/>
    <sheet name="Builds Detail" sheetId="98" r:id="rId10"/>
    <sheet name="FIGURES &gt;&gt;&gt;" sheetId="357" r:id="rId11"/>
    <sheet name="Fig_PercRenewableEnrgy" sheetId="360" r:id="rId12"/>
    <sheet name="Fig_WinterPeakCapacity" sheetId="361" r:id="rId13"/>
    <sheet name="Fig_SummerPeakCapacity" sheetId="365" r:id="rId14"/>
    <sheet name="Fig_PortfolioCosts" sheetId="348" r:id="rId15"/>
    <sheet name="Fig_PercRenewGenRisk" sheetId="362" r:id="rId16"/>
    <sheet name="FIGURE DATA &gt;&gt;&gt;" sheetId="358" r:id="rId17"/>
    <sheet name="Fig_DATA_PercRenewableEnrgy" sheetId="339" r:id="rId18"/>
    <sheet name="Fig_DATA_PeakCapacity" sheetId="340" r:id="rId19"/>
    <sheet name="Fig_DATA_PercRenewGenRisk" sheetId="349" r:id="rId20"/>
  </sheets>
  <externalReferences>
    <externalReference r:id="rId21"/>
    <externalReference r:id="rId22"/>
    <externalReference r:id="rId23"/>
    <externalReference r:id="rId24"/>
  </externalReferences>
  <definedNames>
    <definedName name="AfterTaxWACC" localSheetId="1">[1]Assumptions!$E$18</definedName>
    <definedName name="AfterTaxWACC" localSheetId="0">[1]Assumptions!$E$18</definedName>
    <definedName name="AfterTaxWACC">[2]Assumptions!$E$18</definedName>
    <definedName name="CBWorkbookPriority" hidden="1">-1894858854</definedName>
    <definedName name="Hourly_Long" localSheetId="4">#REF!</definedName>
    <definedName name="Hourly_Long">#REF!</definedName>
    <definedName name="solver_eval" hidden="1">0</definedName>
    <definedName name="solver_ntri" hidden="1">1000</definedName>
    <definedName name="solver_rsmp" hidden="1">1</definedName>
    <definedName name="solver_seed" hidden="1">0</definedName>
    <definedName name="StartDate">[3]Assumptions!$B$7</definedName>
    <definedName name="TotalREC20">[4]LPProblem!$AA$32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8" i="340" l="1"/>
  <c r="G28" i="340"/>
  <c r="F28" i="340"/>
  <c r="E28" i="340"/>
  <c r="D28" i="340"/>
  <c r="C28" i="340"/>
  <c r="B28" i="340"/>
  <c r="H27" i="340"/>
  <c r="G27" i="340"/>
  <c r="F27" i="340"/>
  <c r="E27" i="340"/>
  <c r="D27" i="340"/>
  <c r="C27" i="340"/>
  <c r="B27" i="340"/>
  <c r="H26" i="340"/>
  <c r="G26" i="340"/>
  <c r="F26" i="340"/>
  <c r="E26" i="340"/>
  <c r="D26" i="340"/>
  <c r="C26" i="340"/>
  <c r="B26" i="340"/>
  <c r="H25" i="340"/>
  <c r="G25" i="340"/>
  <c r="F25" i="340"/>
  <c r="E25" i="340"/>
  <c r="D25" i="340"/>
  <c r="C25" i="340"/>
  <c r="B25" i="340"/>
  <c r="H24" i="340"/>
  <c r="G24" i="340"/>
  <c r="F24" i="340"/>
  <c r="E24" i="340"/>
  <c r="D24" i="340"/>
  <c r="C24" i="340"/>
  <c r="B24" i="340"/>
  <c r="H23" i="340"/>
  <c r="G23" i="340"/>
  <c r="F23" i="340"/>
  <c r="E23" i="340"/>
  <c r="D23" i="340"/>
  <c r="C23" i="340"/>
  <c r="B23" i="340"/>
  <c r="H22" i="340"/>
  <c r="G22" i="340"/>
  <c r="F22" i="340"/>
  <c r="E22" i="340"/>
  <c r="D22" i="340"/>
  <c r="C22" i="340"/>
  <c r="B22" i="340"/>
  <c r="H21" i="340"/>
  <c r="G21" i="340"/>
  <c r="F21" i="340"/>
  <c r="E21" i="340"/>
  <c r="D21" i="340"/>
  <c r="C21" i="340"/>
  <c r="B21" i="340"/>
  <c r="E21" i="352" l="1"/>
  <c r="F21" i="352" s="1"/>
  <c r="E20" i="352"/>
  <c r="F20" i="352" s="1"/>
  <c r="E19" i="352"/>
  <c r="F19" i="352" s="1"/>
  <c r="E18" i="352"/>
  <c r="F18" i="352" s="1"/>
  <c r="E17" i="352"/>
  <c r="F17" i="352" s="1"/>
  <c r="E16" i="352"/>
  <c r="F16" i="352" s="1"/>
  <c r="E15" i="352"/>
  <c r="F15" i="352" s="1"/>
  <c r="E11" i="352"/>
  <c r="F11" i="352" s="1"/>
  <c r="E10" i="352"/>
  <c r="F10" i="352" s="1"/>
  <c r="E9" i="352"/>
  <c r="F9" i="352" s="1"/>
  <c r="E8" i="352"/>
  <c r="F8" i="352" s="1"/>
  <c r="E7" i="352"/>
  <c r="F7" i="352" s="1"/>
  <c r="E6" i="352"/>
  <c r="F6" i="352" s="1"/>
  <c r="E5" i="352"/>
  <c r="F5" i="352" s="1"/>
  <c r="E7" i="348" l="1"/>
  <c r="E6" i="348"/>
  <c r="E5" i="348"/>
  <c r="D7" i="348"/>
  <c r="D6" i="348"/>
  <c r="D5" i="348"/>
  <c r="C7" i="348"/>
  <c r="C6" i="348"/>
  <c r="C5" i="348"/>
  <c r="B7" i="348"/>
  <c r="B6" i="348"/>
  <c r="B5" i="348"/>
  <c r="P3" i="354" l="1"/>
  <c r="P17" i="354"/>
  <c r="P18" i="354"/>
  <c r="P19" i="354"/>
  <c r="P20" i="354"/>
  <c r="P21" i="354"/>
  <c r="P22" i="354"/>
  <c r="P16" i="354"/>
  <c r="P4" i="354" l="1"/>
  <c r="P5" i="354"/>
  <c r="P6" i="354"/>
  <c r="P7" i="354"/>
  <c r="P8" i="354"/>
  <c r="P9" i="354"/>
  <c r="G7" i="340" l="1"/>
  <c r="F7" i="340"/>
  <c r="E7" i="340"/>
  <c r="D7" i="340"/>
  <c r="C7" i="340"/>
  <c r="B7" i="340"/>
  <c r="C5" i="340"/>
  <c r="D5" i="340"/>
  <c r="E5" i="340"/>
  <c r="F5" i="340"/>
  <c r="G5" i="340"/>
  <c r="H5" i="340"/>
  <c r="C6" i="340"/>
  <c r="D6" i="340"/>
  <c r="E6" i="340"/>
  <c r="F6" i="340"/>
  <c r="G6" i="340"/>
  <c r="H6" i="340"/>
  <c r="H7" i="340"/>
  <c r="C8" i="340"/>
  <c r="D8" i="340"/>
  <c r="E8" i="340"/>
  <c r="F8" i="340"/>
  <c r="G8" i="340"/>
  <c r="H8" i="340"/>
  <c r="C9" i="340"/>
  <c r="D9" i="340"/>
  <c r="E9" i="340"/>
  <c r="F9" i="340"/>
  <c r="G9" i="340"/>
  <c r="H9" i="340"/>
  <c r="C10" i="340"/>
  <c r="D10" i="340"/>
  <c r="E10" i="340"/>
  <c r="F10" i="340"/>
  <c r="G10" i="340"/>
  <c r="H10" i="340"/>
  <c r="C11" i="340"/>
  <c r="D11" i="340"/>
  <c r="E11" i="340"/>
  <c r="F11" i="340"/>
  <c r="G11" i="340"/>
  <c r="H11" i="340"/>
  <c r="C12" i="340"/>
  <c r="D12" i="340"/>
  <c r="E12" i="340"/>
  <c r="F12" i="340"/>
  <c r="G12" i="340"/>
  <c r="H12" i="340"/>
  <c r="B6" i="340"/>
  <c r="B8" i="340"/>
  <c r="B9" i="340"/>
  <c r="B10" i="340"/>
  <c r="B11" i="340"/>
  <c r="B12" i="340"/>
  <c r="B5" i="340"/>
  <c r="C7" i="339" l="1"/>
  <c r="D7" i="339"/>
  <c r="E7" i="339"/>
  <c r="F7" i="339"/>
  <c r="G7" i="339"/>
  <c r="H7" i="339"/>
  <c r="C8" i="339"/>
  <c r="D8" i="339"/>
  <c r="E8" i="339"/>
  <c r="F8" i="339"/>
  <c r="G8" i="339"/>
  <c r="H8" i="339"/>
  <c r="C9" i="339"/>
  <c r="D9" i="339"/>
  <c r="E9" i="339"/>
  <c r="F9" i="339"/>
  <c r="G9" i="339"/>
  <c r="H9" i="339"/>
  <c r="C10" i="339"/>
  <c r="D10" i="339"/>
  <c r="E10" i="339"/>
  <c r="F10" i="339"/>
  <c r="G10" i="339"/>
  <c r="H10" i="339"/>
  <c r="C11" i="339"/>
  <c r="D11" i="339"/>
  <c r="E11" i="339"/>
  <c r="F11" i="339"/>
  <c r="G11" i="339"/>
  <c r="H11" i="339"/>
  <c r="C12" i="339"/>
  <c r="D12" i="339"/>
  <c r="E12" i="339"/>
  <c r="F12" i="339"/>
  <c r="G12" i="339"/>
  <c r="H12" i="339"/>
  <c r="B11" i="339"/>
  <c r="B12" i="339"/>
  <c r="B10" i="339"/>
  <c r="B9" i="339"/>
  <c r="B8" i="339"/>
  <c r="B7" i="339"/>
</calcChain>
</file>

<file path=xl/sharedStrings.xml><?xml version="1.0" encoding="utf-8"?>
<sst xmlns="http://schemas.openxmlformats.org/spreadsheetml/2006/main" count="1278" uniqueCount="214">
  <si>
    <t>2023 CEIP Biennial Update Portfolio Data</t>
  </si>
  <si>
    <t>Introduction</t>
  </si>
  <si>
    <t xml:space="preserve">This workbook presents detailed portfolio CETA-eligible energy, peak capacity, build, emissions, and cost data for each sensitivity portfolio evaluated as part of the 2023 CEIP Biennial Update (Report). Below is a brief description of the worksheets contained in this workbook. </t>
  </si>
  <si>
    <t>Portfolio Descriptions</t>
  </si>
  <si>
    <t>Provides a description for each of the portfolios modeled in this Report.</t>
  </si>
  <si>
    <t>CETA Eligible Energy</t>
  </si>
  <si>
    <t xml:space="preserve">This worksheet details annual CETA-eligible energy in megawatt-hours by generation type. Annual PSE adjusted loads and the percent CETA eligible energy are also provided. </t>
  </si>
  <si>
    <t>Portfolio Costs Summary</t>
  </si>
  <si>
    <t xml:space="preserve">Presents the portfolio costs as the 22-year net present value (NPV) for years 2024-2045. The portfolio cost and Social Cost of Greenhouse Gas (SCGHG) are combined to generate a total portfolio cost ('Total Cost'). Columns E and F present the change in cost from the reference portfolio when looking at the Total Cost.  </t>
  </si>
  <si>
    <t>DATA</t>
  </si>
  <si>
    <t>Portfolio Costs Annual</t>
  </si>
  <si>
    <t xml:space="preserve">Presents the annual cost data for each portfolio, in 4 tables: Table 1. Annual Total Portfolio Cost; Table 2. Annual Portfolio Costs (without Social Cost of Greenhouse Gas Costs);Table 3. Social Cost of Greenhouse Gas; and Table 4. Unbundled Renewable Energy Credits (RECs) Costs. </t>
  </si>
  <si>
    <t>Emissions</t>
  </si>
  <si>
    <t xml:space="preserve">Presents annual emission data for each portfolio, in millions of short tons. Total emissions data are provided, as well as a breakdown of emissions by the following sources: Existing Contracts, Existing Coal, Existing Gas, Market Purchases, and New Peaking Capacity. </t>
  </si>
  <si>
    <t>Peak Capacity</t>
  </si>
  <si>
    <t>Presents the annual summer and winter peak capacity in megawatts for each portfolio.</t>
  </si>
  <si>
    <t>Builds Summary</t>
  </si>
  <si>
    <t>Summarizes the cumulative builds by 2045 for each portfolio.</t>
  </si>
  <si>
    <t>Builds Detail</t>
  </si>
  <si>
    <t xml:space="preserve">This worksheet presents the cumulative new builds for every electric generating resource technology modeled in this Report. Both cumulative (columns AU-BK) and incremental (columns BM-CC) build summaries are additionally included, with similar resource technologies combined into a single category. For example, 2-, 4-, and 6-hour Li-ion batteries and pumped hydro energy storage (PHES) resources are combined into a single, supply-side storage category for these summary tables.  </t>
  </si>
  <si>
    <t>FIGURES</t>
  </si>
  <si>
    <t>Fig_PercRenewableEnrgy</t>
  </si>
  <si>
    <t>Figures presented in Chapter 2 of the Report. All figures illustrate data presented in the 'DATA' worksheets.</t>
  </si>
  <si>
    <t>Fig_WinterPeakCapacity</t>
  </si>
  <si>
    <t>Fig_SummerPeakCapacity</t>
  </si>
  <si>
    <t>Fig_PortfolioCosts</t>
  </si>
  <si>
    <t>Fig_PercRenewGenRisk</t>
  </si>
  <si>
    <t>FIGURE DATA</t>
  </si>
  <si>
    <t>Fig_DATA_PercRenewableEnrgy</t>
  </si>
  <si>
    <t>This data reorganizes data presented in the 'DATA' worksheets for easier figure building. All figures in the FIGURES worksheet are built on these data.</t>
  </si>
  <si>
    <t>Fig_DATA_PeakCapacity</t>
  </si>
  <si>
    <t>Fig_DATA_PercRenewGenRisk</t>
  </si>
  <si>
    <t>Portfolio ID</t>
  </si>
  <si>
    <t>Portfolio Name</t>
  </si>
  <si>
    <r>
      <t>Description</t>
    </r>
    <r>
      <rPr>
        <b/>
        <vertAlign val="superscript"/>
        <sz val="10"/>
        <color theme="0"/>
        <rFont val="Arial"/>
        <family val="2"/>
      </rPr>
      <t>1</t>
    </r>
  </si>
  <si>
    <t>2023 EPR Preferred Portfolio</t>
  </si>
  <si>
    <t>Conservation: 284 aMW by 2045
DER Solar: 30 MW/year from 2026-2045
DER Batteries: 25 MW/year from 2026-2031
MT Resources: 400 MW MT east wind + 200 MW MT PHES added in 2026
PNW PHES: 200 MW added in 2026
DR: All programs added</t>
  </si>
  <si>
    <t>Reference</t>
  </si>
  <si>
    <t>Started with the 2023 EPR Preferred Portfolio with the following updates:
- Removed all generic resources in the CEIP timeframe (2024-2025)
- Added 1,077 MW of CETA-eligible supply-side contracts between 2024-2025
- Added DR contracts from the DR RFP
- Updated DER solar and storage costs to reflect costs from the DSS RFP</t>
  </si>
  <si>
    <t>No CETA Bundle 7</t>
  </si>
  <si>
    <t>Started with the Reference Portfolio, with the following updates:
- Removed CETA requirements
- Retained conservation schedule from the 2023 EPR Preferred Portfolio (Bundle 7)</t>
  </si>
  <si>
    <t>No CETA Vary Bundle</t>
  </si>
  <si>
    <t>Started with the Reference Portfolio, with the following updates:
- Removed CETA requirements
- Allowed for cost-effective conservation selection</t>
  </si>
  <si>
    <t>Reference SCGHG in Dispatch</t>
  </si>
  <si>
    <t>Similar to Portfolio 1 (Reference), but the accounts for the SCGHG in the dispatch of emitting resources</t>
  </si>
  <si>
    <t>No CETA Bundl 7 SCGHG in Dispatch</t>
  </si>
  <si>
    <t>Similar to Portfolio 2 (No CETA Bundle 7), but the accounts for the SCGHG in the dispatch of emitting resources</t>
  </si>
  <si>
    <t>No CETA Vary Bundle SCGHG in Dispatch</t>
  </si>
  <si>
    <t>Similar to Portfolio 3 (No CETA Vary Bundle), but the accounts for the SCGHG in the dispatch of emitting resources</t>
  </si>
  <si>
    <t>Notes</t>
  </si>
  <si>
    <t xml:space="preserve">1. All portfolios analyzed in this Report use the 2023 EPR Preferred Portfoilo as a baseline. This field describes the changes made to this baseline.  </t>
  </si>
  <si>
    <t>CETA Eligible Energy, All Data in MWhs</t>
  </si>
  <si>
    <t>Resource Group</t>
  </si>
  <si>
    <t>PSE Load</t>
  </si>
  <si>
    <t>Existing DSM (C&amp;S + Solar PV)</t>
  </si>
  <si>
    <t>Line Loss</t>
  </si>
  <si>
    <t>Adjusted Load Interim</t>
  </si>
  <si>
    <t>New Energy Efficiency</t>
  </si>
  <si>
    <t>Existing Demand Response</t>
  </si>
  <si>
    <t>New Demand Response</t>
  </si>
  <si>
    <t>PURPA Contracts</t>
  </si>
  <si>
    <t>Green Direct (Load Reducing)</t>
  </si>
  <si>
    <t>CEIP Solar - Load Reduction</t>
  </si>
  <si>
    <t>Adjusted Load Final</t>
  </si>
  <si>
    <t>New Wind</t>
  </si>
  <si>
    <t>New Solar</t>
  </si>
  <si>
    <t>New DER/Non-Wires Alternatives</t>
  </si>
  <si>
    <t>New Biomass</t>
  </si>
  <si>
    <t>New Hybrid</t>
  </si>
  <si>
    <t>New Nuclear</t>
  </si>
  <si>
    <t>New Hydrogen</t>
  </si>
  <si>
    <t>New Biodiesel</t>
  </si>
  <si>
    <t>Green Direct (CET Elibible)</t>
  </si>
  <si>
    <t>CEIP Solar - CETA Eligible</t>
  </si>
  <si>
    <t>Existing Wind</t>
  </si>
  <si>
    <t>Existing Solar</t>
  </si>
  <si>
    <t>Existing Biomass</t>
  </si>
  <si>
    <t>Existing Hydro</t>
  </si>
  <si>
    <t>Existing Hydrogen</t>
  </si>
  <si>
    <t>CETA Resources / CETA Adjusted Load (%)</t>
  </si>
  <si>
    <t>1 Reference</t>
  </si>
  <si>
    <t>2 No CETA Bundle 7</t>
  </si>
  <si>
    <t>3 No CETA Vary Bundle</t>
  </si>
  <si>
    <t>4 Reference SCGHG in Dispatch</t>
  </si>
  <si>
    <t xml:space="preserve">5 No CETA Bundle 7 SCGHG in Dispatch </t>
  </si>
  <si>
    <t xml:space="preserve">6 No CETA Vary Bundle SCGHG in Dispatch </t>
  </si>
  <si>
    <t>NPV Portfolio Costs in 2024 Real Dollars</t>
  </si>
  <si>
    <t>2-Year NPV Portfolio Cost, 2024-2025 ($ Billions)</t>
  </si>
  <si>
    <t>Portfolio</t>
  </si>
  <si>
    <t>Portfolio Cost</t>
  </si>
  <si>
    <t>Social Cost of Greenhouse Gas</t>
  </si>
  <si>
    <t>Total Cost</t>
  </si>
  <si>
    <t>Change from 2023 Preferred Portfolio</t>
  </si>
  <si>
    <t>% Change from Preferred Portfolio</t>
  </si>
  <si>
    <t>22-Year NPV Portfolio Cost, 2024-2045 ($ Billions)</t>
  </si>
  <si>
    <t>Annual Costs in Nominal Dollars</t>
  </si>
  <si>
    <r>
      <t>Table 1. Annual Total Portfolio Costs ($ Billions)</t>
    </r>
    <r>
      <rPr>
        <b/>
        <i/>
        <vertAlign val="superscript"/>
        <sz val="12"/>
        <color theme="1"/>
        <rFont val="Arial"/>
        <family val="2"/>
      </rPr>
      <t>1</t>
    </r>
  </si>
  <si>
    <t>Table 2. Annual Portfolio Costs (without Social Cost of Greenhouse Gas Costs; $ Billions)</t>
  </si>
  <si>
    <t>Table 3. Social Cost of Greenhouse Gas ($ Billions)</t>
  </si>
  <si>
    <r>
      <t>Table 4. Unbundled Renewable Energy Credits (REC) Costs ($ Millions)</t>
    </r>
    <r>
      <rPr>
        <b/>
        <i/>
        <vertAlign val="superscript"/>
        <sz val="12"/>
        <color theme="1"/>
        <rFont val="Arial"/>
        <family val="2"/>
      </rPr>
      <t>2</t>
    </r>
  </si>
  <si>
    <t>--</t>
  </si>
  <si>
    <t xml:space="preserve">1. Data in Table 1 are the sum of data in Tables 2 and 3. </t>
  </si>
  <si>
    <t xml:space="preserve">2. The Unbundled REC costs are incorporated into the data presented into Tables 1 and 2, above. </t>
  </si>
  <si>
    <t>Emissions, All Values in Millions of Short Tons</t>
  </si>
  <si>
    <t>Existing Contract</t>
  </si>
  <si>
    <t>Existing Coal</t>
  </si>
  <si>
    <t>Existing Gas</t>
  </si>
  <si>
    <t>Market Purchases</t>
  </si>
  <si>
    <t>New Peaking Capacity</t>
  </si>
  <si>
    <t>Total (With Market Purchases)</t>
  </si>
  <si>
    <t>Total (Minus Market Purchases)</t>
  </si>
  <si>
    <t>Winter Peak Capacity in MW</t>
  </si>
  <si>
    <t>Peak plus Planning Margin</t>
  </si>
  <si>
    <t>2023 EPR Preferred 11 B2</t>
  </si>
  <si>
    <t>4 Refenrece SCGHG in Dispatch</t>
  </si>
  <si>
    <t>5 No CETA Bundle 7 SCGHG in Dispatch</t>
  </si>
  <si>
    <t>6 No CETA Vary Bundle SCGHG in Dispatch</t>
  </si>
  <si>
    <t>Summer Peak Capacity in MW</t>
  </si>
  <si>
    <t>Cumulative Resource Additions by 2025, Nameplate (MW)</t>
  </si>
  <si>
    <t>Conservation</t>
  </si>
  <si>
    <t>Demand Response</t>
  </si>
  <si>
    <t>DER Solar</t>
  </si>
  <si>
    <t>DER Storage</t>
  </si>
  <si>
    <t>Emitting Peaking Capacity</t>
  </si>
  <si>
    <t>CETA Qualifying Peaking Capacity</t>
  </si>
  <si>
    <t>Wind</t>
  </si>
  <si>
    <t>Solar</t>
  </si>
  <si>
    <t>Green Direct</t>
  </si>
  <si>
    <t>Hybrid (Generation + Storage)</t>
  </si>
  <si>
    <t>Biomass</t>
  </si>
  <si>
    <t>Nuclear</t>
  </si>
  <si>
    <t>Standalone Storage</t>
  </si>
  <si>
    <r>
      <t>RFP Supply-Side Resources</t>
    </r>
    <r>
      <rPr>
        <vertAlign val="superscript"/>
        <sz val="11"/>
        <color theme="0"/>
        <rFont val="Arial"/>
        <family val="2"/>
      </rPr>
      <t>1</t>
    </r>
  </si>
  <si>
    <t>Total</t>
  </si>
  <si>
    <t>11 B2 Most Diversified w/o Nuclear</t>
  </si>
  <si>
    <t>2 DSM Bundle 10</t>
  </si>
  <si>
    <t>3 DSM Bundle 7</t>
  </si>
  <si>
    <t>4 DER Solar</t>
  </si>
  <si>
    <t>5 DER Batteries</t>
  </si>
  <si>
    <t>6 MT Overbuild, PHES + All East Wind</t>
  </si>
  <si>
    <t xml:space="preserve">1. The capacity of these resources reflects PSE's signed contracts as of August 2023. </t>
  </si>
  <si>
    <t>Cumulative Resource Additions by 2045, Nameplate (MW)</t>
  </si>
  <si>
    <t>Cumulative Builds Detail, 2045</t>
  </si>
  <si>
    <t>Cumulative Builds (MW), Summarized</t>
  </si>
  <si>
    <t>Incremental Builds, Select Years</t>
  </si>
  <si>
    <t>Cummulative Builds (MW)</t>
  </si>
  <si>
    <t>CCCT</t>
  </si>
  <si>
    <t>Frame Peaker</t>
  </si>
  <si>
    <t>Recip Peaker</t>
  </si>
  <si>
    <t>Frame Peaker NG/H2 Blend</t>
  </si>
  <si>
    <t>Recip Peaker NG/H2 Blend</t>
  </si>
  <si>
    <t>Frame Peaker Biodiesel</t>
  </si>
  <si>
    <t>WA Wind</t>
  </si>
  <si>
    <t>BC Wind</t>
  </si>
  <si>
    <t>MT Wind East</t>
  </si>
  <si>
    <t>MT Central Wind</t>
  </si>
  <si>
    <t>ID Wind</t>
  </si>
  <si>
    <t>WY East Wind</t>
  </si>
  <si>
    <t>WY West Wind</t>
  </si>
  <si>
    <t>Offshore Wind</t>
  </si>
  <si>
    <t>WA East Solar</t>
  </si>
  <si>
    <t>WA West Solar</t>
  </si>
  <si>
    <t>ID Solar</t>
  </si>
  <si>
    <t>WY East Solar</t>
  </si>
  <si>
    <t>WY West Solar</t>
  </si>
  <si>
    <t>Greendirect Wind</t>
  </si>
  <si>
    <t>Greendirect Solar</t>
  </si>
  <si>
    <t>Li-Ion 2hr</t>
  </si>
  <si>
    <t>Li-Ion 4hr</t>
  </si>
  <si>
    <t>Li-Ion 6hr</t>
  </si>
  <si>
    <t>MT PHES</t>
  </si>
  <si>
    <t>WA/OR PHES</t>
  </si>
  <si>
    <t>Wind + Battery</t>
  </si>
  <si>
    <t>Solar + Battery</t>
  </si>
  <si>
    <t>Wind + Solar + Battery</t>
  </si>
  <si>
    <t>Advanced Nuclear (SMRs)</t>
  </si>
  <si>
    <t>PPA</t>
  </si>
  <si>
    <t>DER Solar Ground</t>
  </si>
  <si>
    <t>DER Solar Rooftop</t>
  </si>
  <si>
    <t xml:space="preserve">PSE DER Solar </t>
  </si>
  <si>
    <t>PSE DER Storage</t>
  </si>
  <si>
    <t>DSM DE</t>
  </si>
  <si>
    <t>DSM C&amp;S</t>
  </si>
  <si>
    <t>DSM PV</t>
  </si>
  <si>
    <t>DSM Conservation</t>
  </si>
  <si>
    <t>CEIP Solar</t>
  </si>
  <si>
    <t>CEIP Battery</t>
  </si>
  <si>
    <t>Year</t>
  </si>
  <si>
    <t>Demand Side Resources</t>
  </si>
  <si>
    <t>Distributed Energy Resources</t>
  </si>
  <si>
    <t>Supply Side Resources</t>
  </si>
  <si>
    <t>Check s/b = 0</t>
  </si>
  <si>
    <t>x</t>
  </si>
  <si>
    <t>UPDATED</t>
  </si>
  <si>
    <t>BUCKET QUESTION - TT's table CETA Peaking includes emitting thermal</t>
  </si>
  <si>
    <t>Add Hybrid Breakdown here?</t>
  </si>
  <si>
    <t>Portfolio Costs, $ Billions, 2024-2025</t>
  </si>
  <si>
    <t>Revenue Requirement</t>
  </si>
  <si>
    <t>SCGHG</t>
  </si>
  <si>
    <t>Percent Renewable Energy for Figures, 2024-2030</t>
  </si>
  <si>
    <t xml:space="preserve">Note: See tab 'CETA Eligible Energy' for percent renewable energy for all years. </t>
  </si>
  <si>
    <t>TARGET</t>
  </si>
  <si>
    <t>Refenrece SCGHG in Dispatch</t>
  </si>
  <si>
    <t>Winter Peak Capacity (MW)</t>
  </si>
  <si>
    <t xml:space="preserve">Note: See tab 'Peak Capacity' for winter peak capacity for all years. </t>
  </si>
  <si>
    <t>Summer Peak Capacity (MW)</t>
  </si>
  <si>
    <t xml:space="preserve">Note: See tab 'Peak Capacity' for summer peak capacity for all years. </t>
  </si>
  <si>
    <t>Risk Analysis - Percent Renewable Generation, 2024-2030</t>
  </si>
  <si>
    <t>P10</t>
  </si>
  <si>
    <t>P25</t>
  </si>
  <si>
    <t>P50</t>
  </si>
  <si>
    <t>P75</t>
  </si>
  <si>
    <t>P90</t>
  </si>
  <si>
    <t>Diff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</si>
</sst>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d\-mmm\-yy;@"/>
    <numFmt numFmtId="165" formatCode="0;\-0;\-;@"/>
    <numFmt numFmtId="166" formatCode="&quot;$&quot;#,##0.00"/>
    <numFmt numFmtId="167" formatCode="_(* #,##0_);_(* \(#,##0\);_(* &quot;-&quot;??_);_(@_)"/>
    <numFmt numFmtId="168" formatCode="0.0%"/>
    <numFmt numFmtId="169" formatCode="&quot;$&quot;#,##0.00000"/>
  </numFmts>
  <fonts count="3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5" tint="-0.499984740745262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</font>
    <font>
      <b/>
      <sz val="11"/>
      <name val="Calibri"/>
      <family val="2"/>
    </font>
    <font>
      <sz val="11"/>
      <name val="Calibri"/>
      <family val="2"/>
      <scheme val="minor"/>
    </font>
    <font>
      <sz val="10"/>
      <color rgb="FF000000"/>
      <name val="Calibri"/>
      <family val="2"/>
    </font>
    <font>
      <b/>
      <sz val="11"/>
      <color rgb="FFFFFFFF"/>
      <name val="Calibri"/>
      <family val="2"/>
    </font>
    <font>
      <sz val="11"/>
      <color rgb="FFFFFFFF"/>
      <name val="Arial"/>
      <family val="2"/>
    </font>
    <font>
      <sz val="11"/>
      <color theme="0"/>
      <name val="Calibri"/>
      <family val="2"/>
    </font>
    <font>
      <b/>
      <i/>
      <sz val="12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0"/>
      <name val="Arial"/>
      <family val="2"/>
    </font>
    <font>
      <b/>
      <i/>
      <sz val="12"/>
      <name val="Calibri"/>
      <family val="2"/>
      <scheme val="minor"/>
    </font>
    <font>
      <sz val="11"/>
      <color theme="1"/>
      <name val="Calibri"/>
      <family val="2"/>
    </font>
    <font>
      <b/>
      <sz val="11"/>
      <color rgb="FF25675E"/>
      <name val="Calibri"/>
      <family val="2"/>
    </font>
    <font>
      <sz val="24"/>
      <color theme="1"/>
      <name val="Arial"/>
      <family val="2"/>
    </font>
    <font>
      <sz val="11"/>
      <color theme="1"/>
      <name val="Arial"/>
      <family val="2"/>
    </font>
    <font>
      <b/>
      <sz val="18"/>
      <color theme="1"/>
      <name val="Arial"/>
      <family val="2"/>
    </font>
    <font>
      <b/>
      <sz val="10"/>
      <color theme="0"/>
      <name val="Arial"/>
      <family val="2"/>
    </font>
    <font>
      <b/>
      <vertAlign val="superscript"/>
      <sz val="10"/>
      <color theme="0"/>
      <name val="Arial"/>
      <family val="2"/>
    </font>
    <font>
      <i/>
      <sz val="9"/>
      <color theme="1"/>
      <name val="Arial"/>
      <family val="2"/>
    </font>
    <font>
      <sz val="9"/>
      <color theme="1"/>
      <name val="Arial"/>
      <family val="2"/>
    </font>
    <font>
      <b/>
      <sz val="12"/>
      <color theme="1"/>
      <name val="Arial"/>
      <family val="2"/>
    </font>
    <font>
      <vertAlign val="superscript"/>
      <sz val="11"/>
      <color theme="0"/>
      <name val="Arial"/>
      <family val="2"/>
    </font>
    <font>
      <b/>
      <i/>
      <sz val="12"/>
      <color theme="1"/>
      <name val="Arial"/>
      <family val="2"/>
    </font>
    <font>
      <b/>
      <i/>
      <vertAlign val="superscript"/>
      <sz val="12"/>
      <color theme="1"/>
      <name val="Arial"/>
      <family val="2"/>
    </font>
    <font>
      <b/>
      <sz val="12"/>
      <name val="Arial"/>
      <family val="2"/>
    </font>
    <font>
      <i/>
      <sz val="11"/>
      <color theme="0"/>
      <name val="Arial"/>
      <family val="2"/>
    </font>
    <font>
      <sz val="10"/>
      <color theme="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b/>
      <sz val="10"/>
      <color rgb="FF000000"/>
      <name val="Arial"/>
      <family val="2"/>
    </font>
    <font>
      <sz val="16"/>
      <color theme="1"/>
      <name val="Arial"/>
      <family val="2"/>
    </font>
    <font>
      <sz val="16"/>
      <color theme="1"/>
      <name val="Calibri"/>
      <family val="2"/>
      <scheme val="minor"/>
    </font>
  </fonts>
  <fills count="2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200D1C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C3E7E3"/>
        <bgColor rgb="FF000000"/>
      </patternFill>
    </fill>
    <fill>
      <patternFill patternType="solid">
        <fgColor rgb="FFE45D48"/>
        <bgColor rgb="FF000000"/>
      </patternFill>
    </fill>
    <fill>
      <patternFill patternType="solid">
        <fgColor rgb="FF99DBD1"/>
        <bgColor rgb="FF000000"/>
      </patternFill>
    </fill>
    <fill>
      <patternFill patternType="solid">
        <fgColor rgb="FF004A53"/>
        <bgColor rgb="FF000000"/>
      </patternFill>
    </fill>
    <fill>
      <patternFill patternType="solid">
        <fgColor rgb="FF4D683E"/>
        <bgColor rgb="FF000000"/>
      </patternFill>
    </fill>
    <fill>
      <patternFill patternType="solid">
        <fgColor rgb="FF379B8C"/>
        <bgColor rgb="FF000000"/>
      </patternFill>
    </fill>
    <fill>
      <patternFill patternType="solid">
        <fgColor rgb="FF3F424B"/>
        <bgColor rgb="FF000000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006671"/>
        <bgColor indexed="64"/>
      </patternFill>
    </fill>
    <fill>
      <patternFill patternType="solid">
        <fgColor rgb="FFD9D9D9"/>
        <bgColor rgb="FF000000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BFBFBF"/>
      </left>
      <right style="medium">
        <color rgb="FFBFBFBF"/>
      </right>
      <top style="medium">
        <color rgb="FFBFBFBF"/>
      </top>
      <bottom style="medium">
        <color rgb="FFBFBFBF"/>
      </bottom>
      <diagonal/>
    </border>
    <border>
      <left style="medium">
        <color theme="0" tint="-0.24994659260841701"/>
      </left>
      <right style="medium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43" fontId="2" fillId="0" borderId="0"/>
    <xf numFmtId="164" fontId="4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49" fontId="8" fillId="0" borderId="12">
      <alignment horizontal="left" vertical="center" wrapText="1" readingOrder="1"/>
    </xf>
    <xf numFmtId="166" fontId="8" fillId="0" borderId="13">
      <alignment horizontal="right" vertical="center" wrapText="1" readingOrder="1"/>
    </xf>
    <xf numFmtId="44" fontId="4" fillId="0" borderId="0" applyFont="0" applyFill="0" applyBorder="0" applyAlignment="0" applyProtection="0"/>
    <xf numFmtId="9" fontId="4" fillId="0" borderId="0"/>
    <xf numFmtId="43" fontId="4" fillId="0" borderId="0" applyFont="0" applyFill="0" applyBorder="0" applyAlignment="0" applyProtection="0"/>
  </cellStyleXfs>
  <cellXfs count="133">
    <xf numFmtId="0" fontId="0" fillId="0" borderId="0" xfId="0"/>
    <xf numFmtId="3" fontId="0" fillId="0" borderId="0" xfId="0" applyNumberFormat="1"/>
    <xf numFmtId="0" fontId="3" fillId="3" borderId="6" xfId="0" applyFont="1" applyFill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0" fillId="0" borderId="0" xfId="0" applyAlignment="1">
      <alignment wrapText="1"/>
    </xf>
    <xf numFmtId="3" fontId="0" fillId="3" borderId="6" xfId="0" applyNumberFormat="1" applyFill="1" applyBorder="1" applyAlignment="1">
      <alignment horizontal="right"/>
    </xf>
    <xf numFmtId="3" fontId="0" fillId="0" borderId="6" xfId="0" applyNumberFormat="1" applyBorder="1" applyAlignment="1">
      <alignment horizontal="right"/>
    </xf>
    <xf numFmtId="0" fontId="0" fillId="0" borderId="8" xfId="0" applyBorder="1"/>
    <xf numFmtId="0" fontId="9" fillId="8" borderId="6" xfId="0" applyFont="1" applyFill="1" applyBorder="1" applyAlignment="1">
      <alignment horizontal="center" vertical="center" wrapText="1"/>
    </xf>
    <xf numFmtId="0" fontId="9" fillId="9" borderId="6" xfId="0" applyFont="1" applyFill="1" applyBorder="1" applyAlignment="1">
      <alignment horizontal="center" vertical="center" wrapText="1"/>
    </xf>
    <xf numFmtId="0" fontId="9" fillId="11" borderId="6" xfId="0" applyFont="1" applyFill="1" applyBorder="1" applyAlignment="1">
      <alignment horizontal="center" vertical="center" wrapText="1"/>
    </xf>
    <xf numFmtId="0" fontId="9" fillId="13" borderId="6" xfId="0" applyFont="1" applyFill="1" applyBorder="1" applyAlignment="1">
      <alignment horizontal="center" vertical="center" wrapText="1"/>
    </xf>
    <xf numFmtId="0" fontId="9" fillId="14" borderId="6" xfId="0" applyFont="1" applyFill="1" applyBorder="1" applyAlignment="1">
      <alignment horizontal="center" vertical="center" wrapText="1"/>
    </xf>
    <xf numFmtId="0" fontId="9" fillId="15" borderId="11" xfId="0" applyFont="1" applyFill="1" applyBorder="1" applyAlignment="1">
      <alignment horizontal="center" vertical="center" wrapText="1"/>
    </xf>
    <xf numFmtId="1" fontId="0" fillId="3" borderId="6" xfId="0" applyNumberFormat="1" applyFill="1" applyBorder="1" applyAlignment="1">
      <alignment horizontal="right"/>
    </xf>
    <xf numFmtId="1" fontId="0" fillId="0" borderId="6" xfId="0" applyNumberFormat="1" applyBorder="1" applyAlignment="1">
      <alignment horizontal="right"/>
    </xf>
    <xf numFmtId="0" fontId="5" fillId="5" borderId="7" xfId="0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  <xf numFmtId="0" fontId="0" fillId="0" borderId="2" xfId="0" applyBorder="1"/>
    <xf numFmtId="0" fontId="1" fillId="0" borderId="2" xfId="0" applyFont="1" applyBorder="1"/>
    <xf numFmtId="0" fontId="12" fillId="0" borderId="1" xfId="0" applyFont="1" applyBorder="1"/>
    <xf numFmtId="0" fontId="11" fillId="0" borderId="0" xfId="0" applyFont="1" applyAlignment="1">
      <alignment horizontal="center" vertical="center" wrapText="1"/>
    </xf>
    <xf numFmtId="165" fontId="0" fillId="0" borderId="0" xfId="0" applyNumberFormat="1" applyAlignment="1">
      <alignment horizontal="center"/>
    </xf>
    <xf numFmtId="0" fontId="3" fillId="0" borderId="2" xfId="0" applyFont="1" applyBorder="1" applyAlignment="1">
      <alignment horizontal="center"/>
    </xf>
    <xf numFmtId="3" fontId="0" fillId="0" borderId="2" xfId="0" applyNumberFormat="1" applyBorder="1" applyAlignment="1">
      <alignment horizontal="right"/>
    </xf>
    <xf numFmtId="0" fontId="5" fillId="19" borderId="7" xfId="0" applyFont="1" applyFill="1" applyBorder="1" applyAlignment="1">
      <alignment horizontal="center" vertical="center" wrapText="1"/>
    </xf>
    <xf numFmtId="0" fontId="5" fillId="19" borderId="6" xfId="0" applyFont="1" applyFill="1" applyBorder="1" applyAlignment="1">
      <alignment horizontal="center" vertical="center" wrapText="1"/>
    </xf>
    <xf numFmtId="1" fontId="0" fillId="6" borderId="6" xfId="0" applyNumberFormat="1" applyFill="1" applyBorder="1" applyAlignment="1">
      <alignment horizontal="right"/>
    </xf>
    <xf numFmtId="1" fontId="0" fillId="2" borderId="6" xfId="0" applyNumberFormat="1" applyFill="1" applyBorder="1" applyAlignment="1">
      <alignment horizontal="right"/>
    </xf>
    <xf numFmtId="0" fontId="6" fillId="18" borderId="7" xfId="0" applyFont="1" applyFill="1" applyBorder="1" applyAlignment="1">
      <alignment horizontal="center" vertical="center" wrapText="1"/>
    </xf>
    <xf numFmtId="0" fontId="6" fillId="18" borderId="6" xfId="0" applyFont="1" applyFill="1" applyBorder="1" applyAlignment="1">
      <alignment horizontal="center" vertical="center" wrapText="1"/>
    </xf>
    <xf numFmtId="0" fontId="6" fillId="20" borderId="7" xfId="0" applyFont="1" applyFill="1" applyBorder="1" applyAlignment="1">
      <alignment horizontal="center" vertical="center" wrapText="1"/>
    </xf>
    <xf numFmtId="0" fontId="6" fillId="20" borderId="6" xfId="0" applyFont="1" applyFill="1" applyBorder="1" applyAlignment="1">
      <alignment horizontal="center" vertical="center" wrapText="1"/>
    </xf>
    <xf numFmtId="0" fontId="3" fillId="6" borderId="6" xfId="0" applyFont="1" applyFill="1" applyBorder="1" applyAlignment="1">
      <alignment horizontal="center"/>
    </xf>
    <xf numFmtId="3" fontId="0" fillId="6" borderId="6" xfId="0" applyNumberFormat="1" applyFill="1" applyBorder="1" applyAlignment="1">
      <alignment horizontal="right"/>
    </xf>
    <xf numFmtId="3" fontId="14" fillId="0" borderId="6" xfId="0" applyNumberFormat="1" applyFont="1" applyBorder="1" applyAlignment="1">
      <alignment horizontal="right"/>
    </xf>
    <xf numFmtId="0" fontId="14" fillId="0" borderId="6" xfId="0" applyFont="1" applyBorder="1" applyAlignment="1">
      <alignment horizontal="left" indent="2"/>
    </xf>
    <xf numFmtId="0" fontId="16" fillId="0" borderId="1" xfId="0" applyFont="1" applyBorder="1"/>
    <xf numFmtId="0" fontId="7" fillId="0" borderId="2" xfId="0" applyFont="1" applyBorder="1"/>
    <xf numFmtId="0" fontId="9" fillId="10" borderId="6" xfId="0" applyFont="1" applyFill="1" applyBorder="1" applyAlignment="1">
      <alignment horizontal="center" vertical="center" wrapText="1"/>
    </xf>
    <xf numFmtId="0" fontId="9" fillId="12" borderId="6" xfId="0" applyFont="1" applyFill="1" applyBorder="1" applyAlignment="1">
      <alignment horizontal="center" vertical="center" wrapText="1"/>
    </xf>
    <xf numFmtId="0" fontId="17" fillId="16" borderId="15" xfId="0" applyFont="1" applyFill="1" applyBorder="1" applyAlignment="1">
      <alignment horizontal="center" vertical="center" wrapText="1"/>
    </xf>
    <xf numFmtId="165" fontId="17" fillId="22" borderId="6" xfId="0" applyNumberFormat="1" applyFont="1" applyFill="1" applyBorder="1" applyAlignment="1">
      <alignment horizontal="center"/>
    </xf>
    <xf numFmtId="0" fontId="18" fillId="0" borderId="6" xfId="0" applyFont="1" applyBorder="1" applyAlignment="1">
      <alignment horizontal="center"/>
    </xf>
    <xf numFmtId="165" fontId="17" fillId="0" borderId="6" xfId="0" applyNumberFormat="1" applyFont="1" applyBorder="1" applyAlignment="1">
      <alignment horizontal="center"/>
    </xf>
    <xf numFmtId="0" fontId="9" fillId="0" borderId="6" xfId="0" applyFont="1" applyBorder="1" applyAlignment="1">
      <alignment horizontal="center" vertical="center" wrapText="1"/>
    </xf>
    <xf numFmtId="0" fontId="0" fillId="4" borderId="8" xfId="0" applyFill="1" applyBorder="1"/>
    <xf numFmtId="0" fontId="14" fillId="0" borderId="0" xfId="0" applyFont="1"/>
    <xf numFmtId="168" fontId="14" fillId="0" borderId="0" xfId="5" applyNumberFormat="1" applyFont="1"/>
    <xf numFmtId="0" fontId="14" fillId="0" borderId="0" xfId="0" applyFont="1" applyAlignment="1">
      <alignment wrapText="1"/>
    </xf>
    <xf numFmtId="0" fontId="14" fillId="0" borderId="6" xfId="0" applyFont="1" applyBorder="1" applyAlignment="1">
      <alignment horizontal="left" vertical="center"/>
    </xf>
    <xf numFmtId="0" fontId="19" fillId="7" borderId="1" xfId="0" applyFont="1" applyFill="1" applyBorder="1"/>
    <xf numFmtId="0" fontId="20" fillId="7" borderId="2" xfId="0" applyFont="1" applyFill="1" applyBorder="1"/>
    <xf numFmtId="0" fontId="20" fillId="7" borderId="3" xfId="0" applyFont="1" applyFill="1" applyBorder="1"/>
    <xf numFmtId="0" fontId="20" fillId="0" borderId="0" xfId="0" applyFont="1"/>
    <xf numFmtId="0" fontId="20" fillId="7" borderId="4" xfId="0" applyFont="1" applyFill="1" applyBorder="1"/>
    <xf numFmtId="0" fontId="20" fillId="7" borderId="0" xfId="0" applyFont="1" applyFill="1"/>
    <xf numFmtId="0" fontId="20" fillId="7" borderId="5" xfId="0" applyFont="1" applyFill="1" applyBorder="1"/>
    <xf numFmtId="14" fontId="21" fillId="7" borderId="4" xfId="0" applyNumberFormat="1" applyFont="1" applyFill="1" applyBorder="1"/>
    <xf numFmtId="0" fontId="20" fillId="0" borderId="0" xfId="0" applyFont="1" applyAlignment="1">
      <alignment vertical="center" wrapText="1"/>
    </xf>
    <xf numFmtId="0" fontId="14" fillId="7" borderId="0" xfId="0" applyFont="1" applyFill="1" applyAlignment="1">
      <alignment horizontal="left" vertical="top" indent="3"/>
    </xf>
    <xf numFmtId="0" fontId="15" fillId="5" borderId="4" xfId="0" applyFont="1" applyFill="1" applyBorder="1" applyAlignment="1">
      <alignment horizontal="center" vertical="center" textRotation="90"/>
    </xf>
    <xf numFmtId="0" fontId="14" fillId="7" borderId="8" xfId="0" applyFont="1" applyFill="1" applyBorder="1" applyAlignment="1">
      <alignment horizontal="left" vertical="top" indent="3"/>
    </xf>
    <xf numFmtId="0" fontId="22" fillId="21" borderId="6" xfId="0" applyFont="1" applyFill="1" applyBorder="1" applyAlignment="1">
      <alignment horizontal="center" vertical="center"/>
    </xf>
    <xf numFmtId="0" fontId="22" fillId="21" borderId="6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right" vertical="center" indent="1"/>
    </xf>
    <xf numFmtId="0" fontId="2" fillId="0" borderId="6" xfId="0" applyFont="1" applyBorder="1" applyAlignment="1">
      <alignment horizontal="left" vertical="center" indent="1"/>
    </xf>
    <xf numFmtId="0" fontId="2" fillId="0" borderId="6" xfId="0" applyFont="1" applyBorder="1" applyAlignment="1">
      <alignment horizontal="left" vertical="center" wrapText="1" indent="1"/>
    </xf>
    <xf numFmtId="0" fontId="24" fillId="0" borderId="0" xfId="0" applyFont="1" applyAlignment="1">
      <alignment horizontal="left"/>
    </xf>
    <xf numFmtId="0" fontId="25" fillId="0" borderId="0" xfId="0" applyFont="1"/>
    <xf numFmtId="0" fontId="25" fillId="0" borderId="0" xfId="0" applyFont="1" applyAlignment="1">
      <alignment wrapText="1"/>
    </xf>
    <xf numFmtId="0" fontId="14" fillId="0" borderId="0" xfId="0" applyFont="1" applyAlignment="1">
      <alignment horizontal="right"/>
    </xf>
    <xf numFmtId="0" fontId="26" fillId="0" borderId="0" xfId="0" applyFont="1"/>
    <xf numFmtId="0" fontId="15" fillId="5" borderId="6" xfId="0" applyFont="1" applyFill="1" applyBorder="1" applyAlignment="1">
      <alignment horizontal="left" vertical="center" wrapText="1"/>
    </xf>
    <xf numFmtId="0" fontId="15" fillId="5" borderId="6" xfId="0" applyFont="1" applyFill="1" applyBorder="1" applyAlignment="1">
      <alignment horizontal="center" vertical="center" wrapText="1"/>
    </xf>
    <xf numFmtId="0" fontId="10" fillId="5" borderId="6" xfId="0" applyFont="1" applyFill="1" applyBorder="1" applyAlignment="1">
      <alignment horizontal="center" vertical="center" wrapText="1"/>
    </xf>
    <xf numFmtId="0" fontId="14" fillId="0" borderId="6" xfId="8" applyNumberFormat="1" applyFont="1" applyFill="1" applyBorder="1" applyAlignment="1">
      <alignment horizontal="left"/>
    </xf>
    <xf numFmtId="166" fontId="14" fillId="0" borderId="6" xfId="8" applyNumberFormat="1" applyFont="1" applyFill="1" applyBorder="1" applyAlignment="1">
      <alignment horizontal="right"/>
    </xf>
    <xf numFmtId="9" fontId="0" fillId="0" borderId="6" xfId="5" applyFont="1" applyBorder="1"/>
    <xf numFmtId="0" fontId="24" fillId="0" borderId="0" xfId="0" applyFont="1"/>
    <xf numFmtId="0" fontId="28" fillId="0" borderId="7" xfId="0" applyFont="1" applyBorder="1"/>
    <xf numFmtId="0" fontId="13" fillId="7" borderId="14" xfId="0" applyFont="1" applyFill="1" applyBorder="1"/>
    <xf numFmtId="0" fontId="14" fillId="7" borderId="14" xfId="0" applyFont="1" applyFill="1" applyBorder="1"/>
    <xf numFmtId="0" fontId="14" fillId="7" borderId="16" xfId="0" applyFont="1" applyFill="1" applyBorder="1"/>
    <xf numFmtId="0" fontId="15" fillId="5" borderId="11" xfId="0" applyFont="1" applyFill="1" applyBorder="1" applyAlignment="1">
      <alignment horizontal="center" wrapText="1"/>
    </xf>
    <xf numFmtId="166" fontId="14" fillId="0" borderId="0" xfId="0" applyNumberFormat="1" applyFont="1"/>
    <xf numFmtId="169" fontId="14" fillId="0" borderId="0" xfId="0" applyNumberFormat="1" applyFont="1"/>
    <xf numFmtId="0" fontId="15" fillId="5" borderId="6" xfId="0" applyFont="1" applyFill="1" applyBorder="1" applyAlignment="1">
      <alignment horizontal="center" wrapText="1"/>
    </xf>
    <xf numFmtId="0" fontId="24" fillId="0" borderId="0" xfId="8" applyNumberFormat="1" applyFont="1" applyFill="1" applyBorder="1" applyAlignment="1">
      <alignment horizontal="left"/>
    </xf>
    <xf numFmtId="0" fontId="26" fillId="0" borderId="8" xfId="0" applyFont="1" applyBorder="1"/>
    <xf numFmtId="0" fontId="14" fillId="0" borderId="8" xfId="0" applyFont="1" applyBorder="1"/>
    <xf numFmtId="0" fontId="14" fillId="0" borderId="9" xfId="0" applyFont="1" applyBorder="1"/>
    <xf numFmtId="0" fontId="30" fillId="0" borderId="0" xfId="0" applyFont="1"/>
    <xf numFmtId="0" fontId="2" fillId="0" borderId="0" xfId="0" applyFont="1"/>
    <xf numFmtId="0" fontId="31" fillId="5" borderId="6" xfId="0" applyFont="1" applyFill="1" applyBorder="1"/>
    <xf numFmtId="0" fontId="32" fillId="5" borderId="6" xfId="0" applyFont="1" applyFill="1" applyBorder="1" applyAlignment="1">
      <alignment horizontal="center"/>
    </xf>
    <xf numFmtId="0" fontId="2" fillId="0" borderId="6" xfId="0" applyFont="1" applyBorder="1" applyAlignment="1">
      <alignment horizontal="left" indent="1"/>
    </xf>
    <xf numFmtId="4" fontId="2" fillId="0" borderId="6" xfId="0" applyNumberFormat="1" applyFont="1" applyBorder="1"/>
    <xf numFmtId="0" fontId="33" fillId="0" borderId="6" xfId="0" applyFont="1" applyBorder="1" applyAlignment="1">
      <alignment horizontal="left" indent="1"/>
    </xf>
    <xf numFmtId="0" fontId="34" fillId="0" borderId="0" xfId="0" applyFont="1"/>
    <xf numFmtId="0" fontId="14" fillId="0" borderId="6" xfId="0" applyFont="1" applyBorder="1"/>
    <xf numFmtId="0" fontId="14" fillId="0" borderId="6" xfId="0" applyFont="1" applyBorder="1" applyAlignment="1">
      <alignment horizontal="left"/>
    </xf>
    <xf numFmtId="3" fontId="14" fillId="0" borderId="6" xfId="0" applyNumberFormat="1" applyFont="1" applyBorder="1"/>
    <xf numFmtId="0" fontId="13" fillId="0" borderId="6" xfId="0" applyFont="1" applyBorder="1" applyAlignment="1">
      <alignment horizontal="left"/>
    </xf>
    <xf numFmtId="168" fontId="35" fillId="0" borderId="6" xfId="5" applyNumberFormat="1" applyFont="1" applyFill="1" applyBorder="1"/>
    <xf numFmtId="0" fontId="13" fillId="0" borderId="0" xfId="0" applyFont="1"/>
    <xf numFmtId="0" fontId="15" fillId="5" borderId="6" xfId="0" applyFont="1" applyFill="1" applyBorder="1"/>
    <xf numFmtId="0" fontId="13" fillId="0" borderId="8" xfId="0" applyFont="1" applyBorder="1"/>
    <xf numFmtId="168" fontId="14" fillId="0" borderId="0" xfId="5" applyNumberFormat="1" applyFont="1" applyBorder="1"/>
    <xf numFmtId="168" fontId="14" fillId="0" borderId="0" xfId="5" applyNumberFormat="1" applyFont="1" applyFill="1"/>
    <xf numFmtId="0" fontId="36" fillId="0" borderId="0" xfId="0" applyFont="1"/>
    <xf numFmtId="167" fontId="14" fillId="0" borderId="0" xfId="10" applyNumberFormat="1" applyFont="1" applyBorder="1"/>
    <xf numFmtId="43" fontId="14" fillId="0" borderId="0" xfId="10" applyFont="1" applyFill="1"/>
    <xf numFmtId="0" fontId="13" fillId="0" borderId="8" xfId="0" applyFont="1" applyBorder="1" applyAlignment="1">
      <alignment horizontal="center"/>
    </xf>
    <xf numFmtId="0" fontId="13" fillId="0" borderId="0" xfId="0" applyFont="1" applyAlignment="1">
      <alignment horizontal="center"/>
    </xf>
    <xf numFmtId="168" fontId="14" fillId="0" borderId="0" xfId="5" applyNumberFormat="1" applyFont="1" applyFill="1" applyBorder="1"/>
    <xf numFmtId="0" fontId="37" fillId="0" borderId="0" xfId="0" applyFont="1"/>
    <xf numFmtId="0" fontId="20" fillId="5" borderId="4" xfId="0" applyFont="1" applyFill="1" applyBorder="1" applyAlignment="1">
      <alignment horizontal="center" vertical="center"/>
    </xf>
    <xf numFmtId="0" fontId="14" fillId="0" borderId="6" xfId="0" applyFont="1" applyBorder="1" applyAlignment="1">
      <alignment horizontal="left" vertical="center" wrapText="1" indent="1"/>
    </xf>
    <xf numFmtId="0" fontId="14" fillId="7" borderId="0" xfId="0" applyFont="1" applyFill="1" applyAlignment="1">
      <alignment horizontal="left" vertical="top" wrapText="1"/>
    </xf>
    <xf numFmtId="0" fontId="14" fillId="7" borderId="5" xfId="0" applyFont="1" applyFill="1" applyBorder="1" applyAlignment="1">
      <alignment horizontal="left" vertical="top" wrapText="1"/>
    </xf>
    <xf numFmtId="0" fontId="20" fillId="17" borderId="4" xfId="0" applyFont="1" applyFill="1" applyBorder="1" applyAlignment="1">
      <alignment horizontal="center" vertical="center" textRotation="90" wrapText="1"/>
    </xf>
    <xf numFmtId="0" fontId="20" fillId="17" borderId="10" xfId="0" applyFont="1" applyFill="1" applyBorder="1" applyAlignment="1">
      <alignment horizontal="center" vertical="center" textRotation="90" wrapText="1"/>
    </xf>
    <xf numFmtId="0" fontId="14" fillId="0" borderId="0" xfId="0" applyFont="1" applyAlignment="1">
      <alignment horizontal="left" vertical="center" wrapText="1"/>
    </xf>
    <xf numFmtId="0" fontId="14" fillId="0" borderId="5" xfId="0" applyFont="1" applyBorder="1" applyAlignment="1">
      <alignment horizontal="left" vertical="center" wrapText="1"/>
    </xf>
    <xf numFmtId="0" fontId="14" fillId="0" borderId="8" xfId="0" applyFont="1" applyBorder="1" applyAlignment="1">
      <alignment horizontal="left" vertical="center" wrapText="1"/>
    </xf>
    <xf numFmtId="0" fontId="14" fillId="0" borderId="9" xfId="0" applyFont="1" applyBorder="1" applyAlignment="1">
      <alignment horizontal="left" vertical="center" wrapText="1"/>
    </xf>
    <xf numFmtId="0" fontId="20" fillId="18" borderId="4" xfId="0" applyFont="1" applyFill="1" applyBorder="1" applyAlignment="1">
      <alignment horizontal="center" vertical="center" textRotation="90"/>
    </xf>
    <xf numFmtId="0" fontId="14" fillId="7" borderId="0" xfId="0" applyFont="1" applyFill="1" applyAlignment="1">
      <alignment horizontal="left" vertical="center"/>
    </xf>
    <xf numFmtId="0" fontId="14" fillId="7" borderId="5" xfId="0" applyFont="1" applyFill="1" applyBorder="1" applyAlignment="1">
      <alignment horizontal="left" vertical="center"/>
    </xf>
    <xf numFmtId="0" fontId="14" fillId="7" borderId="4" xfId="0" applyFont="1" applyFill="1" applyBorder="1" applyAlignment="1">
      <alignment horizontal="left" vertical="center" wrapText="1"/>
    </xf>
    <xf numFmtId="0" fontId="14" fillId="7" borderId="0" xfId="0" applyFont="1" applyFill="1" applyAlignment="1">
      <alignment horizontal="left" vertical="center" wrapText="1"/>
    </xf>
    <xf numFmtId="0" fontId="14" fillId="7" borderId="5" xfId="0" applyFont="1" applyFill="1" applyBorder="1" applyAlignment="1">
      <alignment horizontal="left" vertical="center" wrapText="1"/>
    </xf>
  </cellXfs>
  <cellStyles count="11">
    <cellStyle name="3_RowTitle" xfId="6" xr:uid="{00000000-0005-0000-0000-000000000000}"/>
    <cellStyle name="4_Currency" xfId="7" xr:uid="{00000000-0005-0000-0000-000001000000}"/>
    <cellStyle name="Comma" xfId="10" builtinId="3"/>
    <cellStyle name="Comma 2" xfId="1" xr:uid="{00000000-0005-0000-0000-000003000000}"/>
    <cellStyle name="Comma 2 2 2" xfId="3" xr:uid="{00000000-0005-0000-0000-000004000000}"/>
    <cellStyle name="Currency" xfId="8" builtinId="4"/>
    <cellStyle name="Currency 2 3" xfId="4" xr:uid="{00000000-0005-0000-0000-000006000000}"/>
    <cellStyle name="Normal" xfId="0" builtinId="0"/>
    <cellStyle name="Normal 3" xfId="2" xr:uid="{00000000-0005-0000-0000-000008000000}"/>
    <cellStyle name="Percent" xfId="5" builtinId="5"/>
    <cellStyle name="Percent 2" xfId="9" xr:uid="{00000000-0005-0000-0000-00000A000000}"/>
  </cellStyles>
  <dxfs count="0"/>
  <tableStyles count="0" defaultTableStyle="TableStyleMedium2" defaultPivotStyle="PivotStyleLight16"/>
  <colors>
    <mruColors>
      <color rgb="FFFFFF00"/>
      <color rgb="FFEEC696"/>
      <color rgb="FFC05CAA"/>
      <color rgb="FFCC99FF"/>
      <color rgb="FF8A889A"/>
      <color rgb="FF668B53"/>
      <color rgb="FFBDDDC0"/>
      <color rgb="FF595959"/>
      <color rgb="FFFF6699"/>
      <color rgb="FFF6868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hartsheet" Target="chartsheets/sheet2.xml"/><Relationship Id="rId18" Type="http://schemas.openxmlformats.org/officeDocument/2006/relationships/worksheet" Target="worksheets/sheet14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chartsheet" Target="chartsheets/sheet1.xml"/><Relationship Id="rId17" Type="http://schemas.openxmlformats.org/officeDocument/2006/relationships/worksheet" Target="worksheets/sheet13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chartsheet" Target="chartsheets/sheet4.xml"/><Relationship Id="rId20" Type="http://schemas.openxmlformats.org/officeDocument/2006/relationships/worksheet" Target="worksheets/sheet16.xml"/><Relationship Id="rId29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2.xml"/><Relationship Id="rId23" Type="http://schemas.openxmlformats.org/officeDocument/2006/relationships/externalLink" Target="externalLinks/externalLink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5.xml"/><Relationship Id="rId31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hartsheet" Target="chartsheets/sheet3.xml"/><Relationship Id="rId22" Type="http://schemas.openxmlformats.org/officeDocument/2006/relationships/externalLink" Target="externalLinks/externalLink2.xml"/><Relationship Id="rId27" Type="http://schemas.openxmlformats.org/officeDocument/2006/relationships/sharedStrings" Target="sharedStrings.xml"/><Relationship Id="rId30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Fig_DATA_PercRenewableEnrgy!$A$6</c:f>
              <c:strCache>
                <c:ptCount val="1"/>
                <c:pt idx="0">
                  <c:v>2023 EPR Preferred 11 B2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Fig_DATA_PercRenewableEnrgy!$B$4:$H$4</c15:sqref>
                  </c15:fullRef>
                </c:ext>
              </c:extLst>
              <c:f>Fig_DATA_PercRenewableEnrgy!$B$4:$C$4</c:f>
              <c:numCache>
                <c:formatCode>General</c:formatCode>
                <c:ptCount val="2"/>
                <c:pt idx="0">
                  <c:v>2024</c:v>
                </c:pt>
                <c:pt idx="1">
                  <c:v>2025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Fig_DATA_PercRenewableEnrgy!$B$6:$H$6</c15:sqref>
                  </c15:fullRef>
                </c:ext>
              </c:extLst>
              <c:f>Fig_DATA_PercRenewableEnrgy!$B$6:$C$6</c:f>
              <c:numCache>
                <c:formatCode>0.0%</c:formatCode>
                <c:ptCount val="2"/>
                <c:pt idx="0">
                  <c:v>0.60087834971888276</c:v>
                </c:pt>
                <c:pt idx="1">
                  <c:v>0.64475630025252717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09-43E8-83BD-6ED20525FBA2}"/>
            </c:ext>
          </c:extLst>
        </c:ser>
        <c:ser>
          <c:idx val="2"/>
          <c:order val="2"/>
          <c:tx>
            <c:strRef>
              <c:f>Fig_DATA_PercRenewableEnrgy!$A$7</c:f>
              <c:strCache>
                <c:ptCount val="1"/>
                <c:pt idx="0">
                  <c:v>Reference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Fig_DATA_PercRenewableEnrgy!$B$4:$H$4</c15:sqref>
                  </c15:fullRef>
                </c:ext>
              </c:extLst>
              <c:f>Fig_DATA_PercRenewableEnrgy!$B$4:$C$4</c:f>
              <c:numCache>
                <c:formatCode>General</c:formatCode>
                <c:ptCount val="2"/>
                <c:pt idx="0">
                  <c:v>2024</c:v>
                </c:pt>
                <c:pt idx="1">
                  <c:v>2025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Fig_DATA_PercRenewableEnrgy!$B$7:$H$7</c15:sqref>
                  </c15:fullRef>
                </c:ext>
              </c:extLst>
              <c:f>Fig_DATA_PercRenewableEnrgy!$B$7:$C$7</c:f>
              <c:numCache>
                <c:formatCode>0.0%</c:formatCode>
                <c:ptCount val="2"/>
                <c:pt idx="0">
                  <c:v>0.63990951371485494</c:v>
                </c:pt>
                <c:pt idx="1">
                  <c:v>0.56088736051126797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F09-43E8-83BD-6ED20525FBA2}"/>
            </c:ext>
          </c:extLst>
        </c:ser>
        <c:ser>
          <c:idx val="5"/>
          <c:order val="5"/>
          <c:tx>
            <c:strRef>
              <c:f>Fig_DATA_PercRenewableEnrgy!$A$10</c:f>
              <c:strCache>
                <c:ptCount val="1"/>
                <c:pt idx="0">
                  <c:v>Refenrece SCGHG in Dispatch</c:v>
                </c:pt>
              </c:strCache>
            </c:strRef>
          </c:tx>
          <c:spPr>
            <a:pattFill prst="dkDnDiag">
              <a:fgClr>
                <a:schemeClr val="accent6"/>
              </a:fgClr>
              <a:bgClr>
                <a:schemeClr val="bg1"/>
              </a:bgClr>
            </a:pattFill>
            <a:ln>
              <a:solidFill>
                <a:schemeClr val="accent6"/>
              </a:solidFill>
            </a:ln>
            <a:effectLst/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Fig_DATA_PercRenewableEnrgy!$B$4:$H$4</c15:sqref>
                  </c15:fullRef>
                </c:ext>
              </c:extLst>
              <c:f>Fig_DATA_PercRenewableEnrgy!$B$4:$C$4</c:f>
              <c:numCache>
                <c:formatCode>General</c:formatCode>
                <c:ptCount val="2"/>
                <c:pt idx="0">
                  <c:v>2024</c:v>
                </c:pt>
                <c:pt idx="1">
                  <c:v>2025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Fig_DATA_PercRenewableEnrgy!$B$10:$H$10</c15:sqref>
                  </c15:fullRef>
                </c:ext>
              </c:extLst>
              <c:f>Fig_DATA_PercRenewableEnrgy!$B$10:$C$10</c:f>
              <c:numCache>
                <c:formatCode>0.0%</c:formatCode>
                <c:ptCount val="2"/>
                <c:pt idx="0">
                  <c:v>0.63991189460133169</c:v>
                </c:pt>
                <c:pt idx="1">
                  <c:v>0.56082991241716684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F09-43E8-83BD-6ED20525FB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0"/>
        <c:overlap val="-9"/>
        <c:axId val="1297467384"/>
        <c:axId val="1297466728"/>
        <c:extLst>
          <c:ext xmlns:c15="http://schemas.microsoft.com/office/drawing/2012/chart" uri="{02D57815-91ED-43cb-92C2-25804820EDAC}">
            <c15:filteredBarSeries>
              <c15:ser>
                <c:idx val="3"/>
                <c:order val="3"/>
                <c:tx>
                  <c:strRef>
                    <c:extLst>
                      <c:ext uri="{02D57815-91ED-43cb-92C2-25804820EDAC}">
                        <c15:formulaRef>
                          <c15:sqref>Fig_DATA_PercRenewableEnrgy!$A$8</c15:sqref>
                        </c15:formulaRef>
                      </c:ext>
                    </c:extLst>
                    <c:strCache>
                      <c:ptCount val="1"/>
                      <c:pt idx="0">
                        <c:v>2 No CETA Bundle 7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ullRef>
                          <c15:sqref>Fig_DATA_PercRenewableEnrgy!$B$4:$H$4</c15:sqref>
                        </c15:fullRef>
                        <c15:formulaRef>
                          <c15:sqref>Fig_DATA_PercRenewableEnrgy!$B$4:$C$4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2024</c:v>
                      </c:pt>
                      <c:pt idx="1">
                        <c:v>2025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ullRef>
                          <c15:sqref>Fig_DATA_PercRenewableEnrgy!$B$8:$H$8</c15:sqref>
                        </c15:fullRef>
                        <c15:formulaRef>
                          <c15:sqref>Fig_DATA_PercRenewableEnrgy!$B$8:$C$8</c15:sqref>
                        </c15:formulaRef>
                      </c:ext>
                    </c:extLst>
                    <c:numCache>
                      <c:formatCode>0.0%</c:formatCode>
                      <c:ptCount val="2"/>
                      <c:pt idx="0">
                        <c:v>0.63994231519068479</c:v>
                      </c:pt>
                      <c:pt idx="1">
                        <c:v>0.56087671177720533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4-EF09-43E8-83BD-6ED20525FBA2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Fig_DATA_PercRenewableEnrgy!$A$9</c15:sqref>
                        </c15:formulaRef>
                      </c:ext>
                    </c:extLst>
                    <c:strCache>
                      <c:ptCount val="1"/>
                      <c:pt idx="0">
                        <c:v>3 No CETA Vary Bundle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Fig_DATA_PercRenewableEnrgy!$B$4:$H$4</c15:sqref>
                        </c15:fullRef>
                        <c15:formulaRef>
                          <c15:sqref>Fig_DATA_PercRenewableEnrgy!$B$4:$C$4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2024</c:v>
                      </c:pt>
                      <c:pt idx="1">
                        <c:v>2025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Fig_DATA_PercRenewableEnrgy!$B$9:$H$9</c15:sqref>
                        </c15:fullRef>
                        <c15:formulaRef>
                          <c15:sqref>Fig_DATA_PercRenewableEnrgy!$B$9:$C$9</c15:sqref>
                        </c15:formulaRef>
                      </c:ext>
                    </c:extLst>
                    <c:numCache>
                      <c:formatCode>0.0%</c:formatCode>
                      <c:ptCount val="2"/>
                      <c:pt idx="0">
                        <c:v>0.6343693544003256</c:v>
                      </c:pt>
                      <c:pt idx="1">
                        <c:v>0.55849684512127373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EF09-43E8-83BD-6ED20525FBA2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Fig_DATA_PercRenewableEnrgy!$A$11</c15:sqref>
                        </c15:formulaRef>
                      </c:ext>
                    </c:extLst>
                    <c:strCache>
                      <c:ptCount val="1"/>
                      <c:pt idx="0">
                        <c:v>5 No CETA Bundle 7 SCGHG in Dispatch</c:v>
                      </c:pt>
                    </c:strCache>
                  </c:strRef>
                </c:tx>
                <c:spPr>
                  <a:pattFill prst="dkDnDiag">
                    <a:fgClr>
                      <a:schemeClr val="accent5"/>
                    </a:fgClr>
                    <a:bgClr>
                      <a:schemeClr val="bg1"/>
                    </a:bgClr>
                  </a:pattFill>
                  <a:ln>
                    <a:solidFill>
                      <a:schemeClr val="accent5"/>
                    </a:solidFill>
                  </a:ln>
                  <a:effectLst/>
                </c:spPr>
                <c:invertIfNegative val="0"/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Fig_DATA_PercRenewableEnrgy!$B$4:$H$4</c15:sqref>
                        </c15:fullRef>
                        <c15:formulaRef>
                          <c15:sqref>Fig_DATA_PercRenewableEnrgy!$B$4:$C$4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2024</c:v>
                      </c:pt>
                      <c:pt idx="1">
                        <c:v>2025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Fig_DATA_PercRenewableEnrgy!$B$11:$H$11</c15:sqref>
                        </c15:fullRef>
                        <c15:formulaRef>
                          <c15:sqref>Fig_DATA_PercRenewableEnrgy!$B$11:$C$11</c15:sqref>
                        </c15:formulaRef>
                      </c:ext>
                    </c:extLst>
                    <c:numCache>
                      <c:formatCode>0.0%</c:formatCode>
                      <c:ptCount val="2"/>
                      <c:pt idx="0">
                        <c:v>0.63991189460133169</c:v>
                      </c:pt>
                      <c:pt idx="1">
                        <c:v>0.56084867029034535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EF09-43E8-83BD-6ED20525FBA2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Fig_DATA_PercRenewableEnrgy!$A$12</c15:sqref>
                        </c15:formulaRef>
                      </c:ext>
                    </c:extLst>
                    <c:strCache>
                      <c:ptCount val="1"/>
                      <c:pt idx="0">
                        <c:v>6 No CETA Vary Bundle SCGHG in Dispatch</c:v>
                      </c:pt>
                    </c:strCache>
                  </c:strRef>
                </c:tx>
                <c:spPr>
                  <a:pattFill prst="dkDnDiag">
                    <a:fgClr>
                      <a:schemeClr val="accent4"/>
                    </a:fgClr>
                    <a:bgClr>
                      <a:schemeClr val="bg1"/>
                    </a:bgClr>
                  </a:pattFill>
                  <a:ln>
                    <a:solidFill>
                      <a:schemeClr val="accent4"/>
                    </a:solidFill>
                  </a:ln>
                  <a:effectLst/>
                </c:spPr>
                <c:invertIfNegative val="0"/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Fig_DATA_PercRenewableEnrgy!$B$4:$H$4</c15:sqref>
                        </c15:fullRef>
                        <c15:formulaRef>
                          <c15:sqref>Fig_DATA_PercRenewableEnrgy!$B$4:$C$4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2024</c:v>
                      </c:pt>
                      <c:pt idx="1">
                        <c:v>2025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Fig_DATA_PercRenewableEnrgy!$B$12:$H$12</c15:sqref>
                        </c15:fullRef>
                        <c15:formulaRef>
                          <c15:sqref>Fig_DATA_PercRenewableEnrgy!$B$12:$C$12</c15:sqref>
                        </c15:formulaRef>
                      </c:ext>
                    </c:extLst>
                    <c:numCache>
                      <c:formatCode>0.0%</c:formatCode>
                      <c:ptCount val="2"/>
                      <c:pt idx="0">
                        <c:v>0.63436563810632218</c:v>
                      </c:pt>
                      <c:pt idx="1">
                        <c:v>0.55849475011114313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EF09-43E8-83BD-6ED20525FBA2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0"/>
          <c:order val="0"/>
          <c:tx>
            <c:strRef>
              <c:f>Fig_DATA_PercRenewableEnrgy!$A$5</c:f>
              <c:strCache>
                <c:ptCount val="1"/>
                <c:pt idx="0">
                  <c:v>TARGET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picture"/>
            <c:spPr>
              <a:blipFill>
                <a:blip xmlns:r="http://schemas.openxmlformats.org/officeDocument/2006/relationships" r:embed="rId1"/>
                <a:stretch>
                  <a:fillRect/>
                </a:stretch>
              </a:blip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Fig_DATA_PercRenewableEnrgy!$B$4:$H$4</c15:sqref>
                  </c15:fullRef>
                </c:ext>
              </c:extLst>
              <c:f>Fig_DATA_PercRenewableEnrgy!$B$4:$C$4</c:f>
              <c:numCache>
                <c:formatCode>General</c:formatCode>
                <c:ptCount val="2"/>
                <c:pt idx="0">
                  <c:v>2024</c:v>
                </c:pt>
                <c:pt idx="1">
                  <c:v>2025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Fig_DATA_PercRenewableEnrgy!$B$5:$H$5</c15:sqref>
                  </c15:fullRef>
                </c:ext>
              </c:extLst>
              <c:f>Fig_DATA_PercRenewableEnrgy!$B$5:$C$5</c:f>
              <c:numCache>
                <c:formatCode>0.0%</c:formatCode>
                <c:ptCount val="2"/>
                <c:pt idx="0">
                  <c:v>0.59</c:v>
                </c:pt>
                <c:pt idx="1">
                  <c:v>0.63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F09-43E8-83BD-6ED20525FB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97467384"/>
        <c:axId val="1297466728"/>
      </c:lineChart>
      <c:catAx>
        <c:axId val="1297467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 b="1"/>
            </a:pPr>
            <a:endParaRPr lang="en-US"/>
          </a:p>
        </c:txPr>
        <c:crossAx val="1297466728"/>
        <c:crosses val="autoZero"/>
        <c:auto val="1"/>
        <c:lblAlgn val="ctr"/>
        <c:lblOffset val="100"/>
        <c:noMultiLvlLbl val="0"/>
      </c:catAx>
      <c:valAx>
        <c:axId val="1297466728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 b="1"/>
                  <a:t>Percent Renewable Energy (%)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2974673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3"/>
        <c:delete val="1"/>
      </c:legendEntry>
      <c:layout>
        <c:manualLayout>
          <c:xMode val="edge"/>
          <c:yMode val="edge"/>
          <c:x val="2.6469524642752994E-2"/>
          <c:y val="0.92571577876354172"/>
          <c:w val="0.94520909886264215"/>
          <c:h val="5.7617570472629158E-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 sz="12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Fig_DATA_PeakCapacity!$A$6</c:f>
              <c:strCache>
                <c:ptCount val="1"/>
                <c:pt idx="0">
                  <c:v>2023 EPR Preferred 11 B2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Fig_DATA_PeakCapacity!$B$4:$H$4</c15:sqref>
                  </c15:fullRef>
                </c:ext>
              </c:extLst>
              <c:f>Fig_DATA_PeakCapacity!$B$4:$C$4</c:f>
              <c:numCache>
                <c:formatCode>General</c:formatCode>
                <c:ptCount val="2"/>
                <c:pt idx="0">
                  <c:v>2024</c:v>
                </c:pt>
                <c:pt idx="1">
                  <c:v>2025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Fig_DATA_PeakCapacity!$B$6:$H$6</c15:sqref>
                  </c15:fullRef>
                </c:ext>
              </c:extLst>
              <c:f>Fig_DATA_PeakCapacity!$B$6:$C$6</c:f>
              <c:numCache>
                <c:formatCode>_(* #,##0_);_(* \(#,##0\);_(* "-"??_);_(@_)</c:formatCode>
                <c:ptCount val="2"/>
                <c:pt idx="0">
                  <c:v>6081.3166610083235</c:v>
                </c:pt>
                <c:pt idx="1">
                  <c:v>6068.7533285518484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37-43D3-9DFF-D1A3C3BBDE2D}"/>
            </c:ext>
          </c:extLst>
        </c:ser>
        <c:ser>
          <c:idx val="2"/>
          <c:order val="2"/>
          <c:tx>
            <c:strRef>
              <c:f>Fig_DATA_PeakCapacity!$A$7</c:f>
              <c:strCache>
                <c:ptCount val="1"/>
                <c:pt idx="0">
                  <c:v>Reference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Fig_DATA_PeakCapacity!$B$4:$H$4</c15:sqref>
                  </c15:fullRef>
                </c:ext>
              </c:extLst>
              <c:f>Fig_DATA_PeakCapacity!$B$4:$C$4</c:f>
              <c:numCache>
                <c:formatCode>General</c:formatCode>
                <c:ptCount val="2"/>
                <c:pt idx="0">
                  <c:v>2024</c:v>
                </c:pt>
                <c:pt idx="1">
                  <c:v>2025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Fig_DATA_PeakCapacity!$B$7:$H$7</c15:sqref>
                  </c15:fullRef>
                </c:ext>
              </c:extLst>
              <c:f>Fig_DATA_PeakCapacity!$B$7:$C$7</c:f>
              <c:numCache>
                <c:formatCode>_(* #,##0_);_(* \(#,##0\);_(* "-"??_);_(@_)</c:formatCode>
                <c:ptCount val="2"/>
                <c:pt idx="0">
                  <c:v>6075.1461011270685</c:v>
                </c:pt>
                <c:pt idx="1">
                  <c:v>5835.7254079778986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B37-43D3-9DFF-D1A3C3BBDE2D}"/>
            </c:ext>
          </c:extLst>
        </c:ser>
        <c:ser>
          <c:idx val="5"/>
          <c:order val="5"/>
          <c:tx>
            <c:strRef>
              <c:f>Fig_DATA_PeakCapacity!$A$10</c:f>
              <c:strCache>
                <c:ptCount val="1"/>
                <c:pt idx="0">
                  <c:v>Reference SCGHG in Dispatch</c:v>
                </c:pt>
              </c:strCache>
            </c:strRef>
          </c:tx>
          <c:spPr>
            <a:pattFill prst="dkDnDiag">
              <a:fgClr>
                <a:schemeClr val="accent6"/>
              </a:fgClr>
              <a:bgClr>
                <a:schemeClr val="bg1"/>
              </a:bgClr>
            </a:pattFill>
            <a:ln>
              <a:solidFill>
                <a:schemeClr val="accent6"/>
              </a:solidFill>
            </a:ln>
            <a:effectLst/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Fig_DATA_PeakCapacity!$B$4:$H$4</c15:sqref>
                  </c15:fullRef>
                </c:ext>
              </c:extLst>
              <c:f>Fig_DATA_PeakCapacity!$B$4:$C$4</c:f>
              <c:numCache>
                <c:formatCode>General</c:formatCode>
                <c:ptCount val="2"/>
                <c:pt idx="0">
                  <c:v>2024</c:v>
                </c:pt>
                <c:pt idx="1">
                  <c:v>2025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Fig_DATA_PeakCapacity!$B$10:$H$10</c15:sqref>
                  </c15:fullRef>
                </c:ext>
              </c:extLst>
              <c:f>Fig_DATA_PeakCapacity!$B$10:$C$10</c:f>
              <c:numCache>
                <c:formatCode>_(* #,##0_);_(* \(#,##0\);_(* "-"??_);_(@_)</c:formatCode>
                <c:ptCount val="2"/>
                <c:pt idx="0">
                  <c:v>6075.1461011270685</c:v>
                </c:pt>
                <c:pt idx="1">
                  <c:v>5835.7254079778986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B37-43D3-9DFF-D1A3C3BBDE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0"/>
        <c:overlap val="-9"/>
        <c:axId val="1297467384"/>
        <c:axId val="1297466728"/>
        <c:extLst>
          <c:ext xmlns:c15="http://schemas.microsoft.com/office/drawing/2012/chart" uri="{02D57815-91ED-43cb-92C2-25804820EDAC}">
            <c15:filteredBarSeries>
              <c15:ser>
                <c:idx val="3"/>
                <c:order val="3"/>
                <c:tx>
                  <c:strRef>
                    <c:extLst>
                      <c:ext uri="{02D57815-91ED-43cb-92C2-25804820EDAC}">
                        <c15:formulaRef>
                          <c15:sqref>Fig_DATA_PeakCapacity!$A$8</c15:sqref>
                        </c15:formulaRef>
                      </c:ext>
                    </c:extLst>
                    <c:strCache>
                      <c:ptCount val="1"/>
                      <c:pt idx="0">
                        <c:v>2 No CETA Bundle 7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ullRef>
                          <c15:sqref>Fig_DATA_PeakCapacity!$B$4:$H$4</c15:sqref>
                        </c15:fullRef>
                        <c15:formulaRef>
                          <c15:sqref>Fig_DATA_PeakCapacity!$B$4:$C$4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2024</c:v>
                      </c:pt>
                      <c:pt idx="1">
                        <c:v>2025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ullRef>
                          <c15:sqref>Fig_DATA_PeakCapacity!$B$8:$H$8</c15:sqref>
                        </c15:fullRef>
                        <c15:formulaRef>
                          <c15:sqref>Fig_DATA_PeakCapacity!$B$8:$C$8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2"/>
                      <c:pt idx="0">
                        <c:v>6075.1461011270685</c:v>
                      </c:pt>
                      <c:pt idx="1">
                        <c:v>5835.7254079778986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4-3B37-43D3-9DFF-D1A3C3BBDE2D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Fig_DATA_PeakCapacity!$A$9</c15:sqref>
                        </c15:formulaRef>
                      </c:ext>
                    </c:extLst>
                    <c:strCache>
                      <c:ptCount val="1"/>
                      <c:pt idx="0">
                        <c:v>3 No CETA Vary Bundle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Fig_DATA_PeakCapacity!$B$4:$H$4</c15:sqref>
                        </c15:fullRef>
                        <c15:formulaRef>
                          <c15:sqref>Fig_DATA_PeakCapacity!$B$4:$C$4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2024</c:v>
                      </c:pt>
                      <c:pt idx="1">
                        <c:v>2025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Fig_DATA_PeakCapacity!$B$9:$H$9</c15:sqref>
                        </c15:fullRef>
                        <c15:formulaRef>
                          <c15:sqref>Fig_DATA_PeakCapacity!$B$9:$C$9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2"/>
                      <c:pt idx="0">
                        <c:v>6067.876101146142</c:v>
                      </c:pt>
                      <c:pt idx="1">
                        <c:v>5820.9554078777628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3B37-43D3-9DFF-D1A3C3BBDE2D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Fig_DATA_PeakCapacity!$A$11</c15:sqref>
                        </c15:formulaRef>
                      </c:ext>
                    </c:extLst>
                    <c:strCache>
                      <c:ptCount val="1"/>
                      <c:pt idx="0">
                        <c:v>5 No CETA Bundle 7 SCGHG in Dispatch</c:v>
                      </c:pt>
                    </c:strCache>
                  </c:strRef>
                </c:tx>
                <c:spPr>
                  <a:pattFill prst="dkDnDiag">
                    <a:fgClr>
                      <a:schemeClr val="accent5"/>
                    </a:fgClr>
                    <a:bgClr>
                      <a:schemeClr val="bg1"/>
                    </a:bgClr>
                  </a:pattFill>
                  <a:ln>
                    <a:solidFill>
                      <a:schemeClr val="accent5"/>
                    </a:solidFill>
                  </a:ln>
                  <a:effectLst/>
                </c:spPr>
                <c:invertIfNegative val="0"/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Fig_DATA_PeakCapacity!$B$4:$H$4</c15:sqref>
                        </c15:fullRef>
                        <c15:formulaRef>
                          <c15:sqref>Fig_DATA_PeakCapacity!$B$4:$C$4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2024</c:v>
                      </c:pt>
                      <c:pt idx="1">
                        <c:v>2025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Fig_DATA_PeakCapacity!$B$11:$H$11</c15:sqref>
                        </c15:fullRef>
                        <c15:formulaRef>
                          <c15:sqref>Fig_DATA_PeakCapacity!$B$11:$C$11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2"/>
                      <c:pt idx="0">
                        <c:v>6075.1461011270685</c:v>
                      </c:pt>
                      <c:pt idx="1">
                        <c:v>5835.7254079778986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3B37-43D3-9DFF-D1A3C3BBDE2D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Fig_DATA_PeakCapacity!$A$12</c15:sqref>
                        </c15:formulaRef>
                      </c:ext>
                    </c:extLst>
                    <c:strCache>
                      <c:ptCount val="1"/>
                      <c:pt idx="0">
                        <c:v>6 No CETA Vary Bundle SCGHG in Dispatch</c:v>
                      </c:pt>
                    </c:strCache>
                  </c:strRef>
                </c:tx>
                <c:spPr>
                  <a:pattFill prst="dkDnDiag">
                    <a:fgClr>
                      <a:schemeClr val="accent4"/>
                    </a:fgClr>
                    <a:bgClr>
                      <a:schemeClr val="bg1"/>
                    </a:bgClr>
                  </a:pattFill>
                  <a:ln>
                    <a:solidFill>
                      <a:schemeClr val="accent4"/>
                    </a:solidFill>
                  </a:ln>
                  <a:effectLst/>
                </c:spPr>
                <c:invertIfNegative val="0"/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Fig_DATA_PeakCapacity!$B$4:$H$4</c15:sqref>
                        </c15:fullRef>
                        <c15:formulaRef>
                          <c15:sqref>Fig_DATA_PeakCapacity!$B$4:$C$4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2024</c:v>
                      </c:pt>
                      <c:pt idx="1">
                        <c:v>2025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Fig_DATA_PeakCapacity!$B$12:$H$12</c15:sqref>
                        </c15:fullRef>
                        <c15:formulaRef>
                          <c15:sqref>Fig_DATA_PeakCapacity!$B$12:$C$12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2"/>
                      <c:pt idx="0">
                        <c:v>6067.876101146142</c:v>
                      </c:pt>
                      <c:pt idx="1">
                        <c:v>5820.9554078777628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3B37-43D3-9DFF-D1A3C3BBDE2D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0"/>
          <c:order val="0"/>
          <c:tx>
            <c:strRef>
              <c:f>Fig_DATA_PeakCapacity!$A$5</c:f>
              <c:strCache>
                <c:ptCount val="1"/>
                <c:pt idx="0">
                  <c:v>TARGET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picture"/>
            <c:spPr>
              <a:blipFill>
                <a:blip xmlns:r="http://schemas.openxmlformats.org/officeDocument/2006/relationships" r:embed="rId1"/>
                <a:stretch>
                  <a:fillRect/>
                </a:stretch>
              </a:blip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Fig_DATA_PeakCapacity!$B$4:$H$4</c15:sqref>
                  </c15:fullRef>
                </c:ext>
              </c:extLst>
              <c:f>Fig_DATA_PeakCapacity!$B$4:$C$4</c:f>
              <c:numCache>
                <c:formatCode>General</c:formatCode>
                <c:ptCount val="2"/>
                <c:pt idx="0">
                  <c:v>2024</c:v>
                </c:pt>
                <c:pt idx="1">
                  <c:v>2025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Fig_DATA_PeakCapacity!$B$5:$H$5</c15:sqref>
                  </c15:fullRef>
                </c:ext>
              </c:extLst>
              <c:f>Fig_DATA_PeakCapacity!$B$5:$C$5</c:f>
              <c:numCache>
                <c:formatCode>_(* #,##0_);_(* \(#,##0\);_(* "-"??_);_(@_)</c:formatCode>
                <c:ptCount val="2"/>
                <c:pt idx="0">
                  <c:v>5884.3437514367824</c:v>
                </c:pt>
                <c:pt idx="1">
                  <c:v>5946.2451163793103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B37-43D3-9DFF-D1A3C3BBDE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97467384"/>
        <c:axId val="1297466728"/>
      </c:lineChart>
      <c:catAx>
        <c:axId val="1297467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 b="1"/>
            </a:pPr>
            <a:endParaRPr lang="en-US"/>
          </a:p>
        </c:txPr>
        <c:crossAx val="1297466728"/>
        <c:crosses val="autoZero"/>
        <c:auto val="1"/>
        <c:lblAlgn val="ctr"/>
        <c:lblOffset val="100"/>
        <c:noMultiLvlLbl val="0"/>
      </c:catAx>
      <c:valAx>
        <c:axId val="1297466728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Winter Peak Capacity (MW)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2974673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3"/>
        <c:delete val="1"/>
      </c:legendEntry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Fig_DATA_PeakCapacity!$A$22</c:f>
              <c:strCache>
                <c:ptCount val="1"/>
                <c:pt idx="0">
                  <c:v>2023 EPR Preferred 11 B2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Fig_DATA_PeakCapacity!$B$4:$H$4</c15:sqref>
                  </c15:fullRef>
                </c:ext>
              </c:extLst>
              <c:f>Fig_DATA_PeakCapacity!$B$4:$C$4</c:f>
              <c:numCache>
                <c:formatCode>General</c:formatCode>
                <c:ptCount val="2"/>
                <c:pt idx="0">
                  <c:v>2024</c:v>
                </c:pt>
                <c:pt idx="1">
                  <c:v>2025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Fig_DATA_PeakCapacity!$B$22:$H$22</c15:sqref>
                  </c15:fullRef>
                </c:ext>
              </c:extLst>
              <c:f>Fig_DATA_PeakCapacity!$B$22:$C$22</c:f>
              <c:numCache>
                <c:formatCode>_(* #,##0_);_(* \(#,##0\);_(* "-"??_);_(@_)</c:formatCode>
                <c:ptCount val="2"/>
                <c:pt idx="0">
                  <c:v>4961.4938627067186</c:v>
                </c:pt>
                <c:pt idx="1">
                  <c:v>4952.835086835561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D3-4AD8-85A2-706B77AB3FF1}"/>
            </c:ext>
          </c:extLst>
        </c:ser>
        <c:ser>
          <c:idx val="2"/>
          <c:order val="2"/>
          <c:tx>
            <c:strRef>
              <c:f>Fig_DATA_PeakCapacity!$A$23</c:f>
              <c:strCache>
                <c:ptCount val="1"/>
                <c:pt idx="0">
                  <c:v>Reference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Fig_DATA_PeakCapacity!$B$4:$H$4</c15:sqref>
                  </c15:fullRef>
                </c:ext>
              </c:extLst>
              <c:f>Fig_DATA_PeakCapacity!$B$4:$C$4</c:f>
              <c:numCache>
                <c:formatCode>General</c:formatCode>
                <c:ptCount val="2"/>
                <c:pt idx="0">
                  <c:v>2024</c:v>
                </c:pt>
                <c:pt idx="1">
                  <c:v>2025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Fig_DATA_PeakCapacity!$B$23:$H$23</c15:sqref>
                  </c15:fullRef>
                </c:ext>
              </c:extLst>
              <c:f>Fig_DATA_PeakCapacity!$B$23:$C$23</c:f>
              <c:numCache>
                <c:formatCode>_(* #,##0_);_(* \(#,##0\);_(* "-"??_);_(@_)</c:formatCode>
                <c:ptCount val="2"/>
                <c:pt idx="0">
                  <c:v>5057.1337006683625</c:v>
                </c:pt>
                <c:pt idx="1">
                  <c:v>4688.6856745239475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FD3-4AD8-85A2-706B77AB3FF1}"/>
            </c:ext>
          </c:extLst>
        </c:ser>
        <c:ser>
          <c:idx val="5"/>
          <c:order val="5"/>
          <c:tx>
            <c:strRef>
              <c:f>Fig_DATA_PeakCapacity!$A$26</c:f>
              <c:strCache>
                <c:ptCount val="1"/>
                <c:pt idx="0">
                  <c:v>Reference SCGHG in Dispatch</c:v>
                </c:pt>
              </c:strCache>
            </c:strRef>
          </c:tx>
          <c:spPr>
            <a:pattFill prst="dkDnDiag">
              <a:fgClr>
                <a:schemeClr val="accent6"/>
              </a:fgClr>
              <a:bgClr>
                <a:schemeClr val="bg1"/>
              </a:bgClr>
            </a:pattFill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Fig_DATA_PeakCapacity!$B$4:$H$4</c15:sqref>
                  </c15:fullRef>
                </c:ext>
              </c:extLst>
              <c:f>Fig_DATA_PeakCapacity!$B$4:$C$4</c:f>
              <c:numCache>
                <c:formatCode>General</c:formatCode>
                <c:ptCount val="2"/>
                <c:pt idx="0">
                  <c:v>2024</c:v>
                </c:pt>
                <c:pt idx="1">
                  <c:v>2025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Fig_DATA_PeakCapacity!$B$26:$H$26</c15:sqref>
                  </c15:fullRef>
                </c:ext>
              </c:extLst>
              <c:f>Fig_DATA_PeakCapacity!$B$26:$C$26</c:f>
              <c:numCache>
                <c:formatCode>_(* #,##0_);_(* \(#,##0\);_(* "-"??_);_(@_)</c:formatCode>
                <c:ptCount val="2"/>
                <c:pt idx="0">
                  <c:v>5057.1337006683625</c:v>
                </c:pt>
                <c:pt idx="1">
                  <c:v>4688.6856745239475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FD3-4AD8-85A2-706B77AB3F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0"/>
        <c:overlap val="-9"/>
        <c:axId val="1297467384"/>
        <c:axId val="1297466728"/>
        <c:extLst>
          <c:ext xmlns:c15="http://schemas.microsoft.com/office/drawing/2012/chart" uri="{02D57815-91ED-43cb-92C2-25804820EDAC}">
            <c15:filteredBarSeries>
              <c15:ser>
                <c:idx val="3"/>
                <c:order val="3"/>
                <c:tx>
                  <c:strRef>
                    <c:extLst>
                      <c:ext uri="{02D57815-91ED-43cb-92C2-25804820EDAC}">
                        <c15:formulaRef>
                          <c15:sqref>Fig_DATA_PeakCapacity!$A$24</c15:sqref>
                        </c15:formulaRef>
                      </c:ext>
                    </c:extLst>
                    <c:strCache>
                      <c:ptCount val="1"/>
                      <c:pt idx="0">
                        <c:v>2 No CETA Bundle 7</c:v>
                      </c:pt>
                    </c:strCache>
                  </c:strRef>
                </c:tx>
                <c:invertIfNegative val="0"/>
                <c:cat>
                  <c:numRef>
                    <c:extLst>
                      <c:ext uri="{02D57815-91ED-43cb-92C2-25804820EDAC}">
                        <c15:fullRef>
                          <c15:sqref>Fig_DATA_PeakCapacity!$B$4:$H$4</c15:sqref>
                        </c15:fullRef>
                        <c15:formulaRef>
                          <c15:sqref>Fig_DATA_PeakCapacity!$B$4:$C$4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2024</c:v>
                      </c:pt>
                      <c:pt idx="1">
                        <c:v>2025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ullRef>
                          <c15:sqref>Fig_DATA_PeakCapacity!$B$24:$H$24</c15:sqref>
                        </c15:fullRef>
                        <c15:formulaRef>
                          <c15:sqref>Fig_DATA_PeakCapacity!$B$24:$C$24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2"/>
                      <c:pt idx="0">
                        <c:v>5057.1337006683625</c:v>
                      </c:pt>
                      <c:pt idx="1">
                        <c:v>4688.6856745239475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9FD3-4AD8-85A2-706B77AB3FF1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Fig_DATA_PeakCapacity!$A$25</c15:sqref>
                        </c15:formulaRef>
                      </c:ext>
                    </c:extLst>
                    <c:strCache>
                      <c:ptCount val="1"/>
                      <c:pt idx="0">
                        <c:v>3 No CETA Vary Bundle</c:v>
                      </c:pt>
                    </c:strCache>
                  </c:strRef>
                </c:tx>
                <c:invertIfNegative val="0"/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Fig_DATA_PeakCapacity!$B$4:$H$4</c15:sqref>
                        </c15:fullRef>
                        <c15:formulaRef>
                          <c15:sqref>Fig_DATA_PeakCapacity!$B$4:$C$4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2024</c:v>
                      </c:pt>
                      <c:pt idx="1">
                        <c:v>2025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Fig_DATA_PeakCapacity!$B$25:$H$25</c15:sqref>
                        </c15:fullRef>
                        <c15:formulaRef>
                          <c15:sqref>Fig_DATA_PeakCapacity!$B$25:$C$25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2"/>
                      <c:pt idx="0">
                        <c:v>5052.9637006069697</c:v>
                      </c:pt>
                      <c:pt idx="1">
                        <c:v>4676.8756746407726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9FD3-4AD8-85A2-706B77AB3FF1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Fig_DATA_PeakCapacity!$A$27</c15:sqref>
                        </c15:formulaRef>
                      </c:ext>
                    </c:extLst>
                    <c:strCache>
                      <c:ptCount val="1"/>
                      <c:pt idx="0">
                        <c:v>5 No CETA Bundle 7 SCGHG in Dispatch</c:v>
                      </c:pt>
                    </c:strCache>
                  </c:strRef>
                </c:tx>
                <c:invertIfNegative val="0"/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Fig_DATA_PeakCapacity!$B$4:$H$4</c15:sqref>
                        </c15:fullRef>
                        <c15:formulaRef>
                          <c15:sqref>Fig_DATA_PeakCapacity!$B$4:$C$4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2024</c:v>
                      </c:pt>
                      <c:pt idx="1">
                        <c:v>2025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Fig_DATA_PeakCapacity!$B$27:$H$27</c15:sqref>
                        </c15:fullRef>
                        <c15:formulaRef>
                          <c15:sqref>Fig_DATA_PeakCapacity!$B$27:$C$27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2"/>
                      <c:pt idx="0">
                        <c:v>5057.1337006683625</c:v>
                      </c:pt>
                      <c:pt idx="1">
                        <c:v>4688.6856745239475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9FD3-4AD8-85A2-706B77AB3FF1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Fig_DATA_PeakCapacity!$A$28</c15:sqref>
                        </c15:formulaRef>
                      </c:ext>
                    </c:extLst>
                    <c:strCache>
                      <c:ptCount val="1"/>
                      <c:pt idx="0">
                        <c:v>6 No CETA Vary Bundle SCGHG in Dispatch</c:v>
                      </c:pt>
                    </c:strCache>
                  </c:strRef>
                </c:tx>
                <c:invertIfNegative val="0"/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Fig_DATA_PeakCapacity!$B$4:$H$4</c15:sqref>
                        </c15:fullRef>
                        <c15:formulaRef>
                          <c15:sqref>Fig_DATA_PeakCapacity!$B$4:$C$4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2024</c:v>
                      </c:pt>
                      <c:pt idx="1">
                        <c:v>2025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Fig_DATA_PeakCapacity!$B$28:$H$28</c15:sqref>
                        </c15:fullRef>
                        <c15:formulaRef>
                          <c15:sqref>Fig_DATA_PeakCapacity!$B$28:$C$28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2"/>
                      <c:pt idx="0">
                        <c:v>5052.9637006069697</c:v>
                      </c:pt>
                      <c:pt idx="1">
                        <c:v>4676.8756746407726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9FD3-4AD8-85A2-706B77AB3FF1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0"/>
          <c:order val="0"/>
          <c:tx>
            <c:strRef>
              <c:f>Fig_DATA_PeakCapacity!$A$21</c:f>
              <c:strCache>
                <c:ptCount val="1"/>
                <c:pt idx="0">
                  <c:v>TARGET</c:v>
                </c:pt>
              </c:strCache>
            </c:strRef>
          </c:tx>
          <c:spPr>
            <a:ln w="19050">
              <a:noFill/>
            </a:ln>
          </c:spPr>
          <c:marker>
            <c:symbol val="picture"/>
            <c:spPr>
              <a:blipFill>
                <a:blip xmlns:r="http://schemas.openxmlformats.org/officeDocument/2006/relationships" r:embed="rId1"/>
                <a:stretch>
                  <a:fillRect/>
                </a:stretch>
              </a:blip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Fig_DATA_PeakCapacity!$B$4:$H$4</c15:sqref>
                  </c15:fullRef>
                </c:ext>
              </c:extLst>
              <c:f>Fig_DATA_PeakCapacity!$B$4:$C$4</c:f>
              <c:numCache>
                <c:formatCode>General</c:formatCode>
                <c:ptCount val="2"/>
                <c:pt idx="0">
                  <c:v>2024</c:v>
                </c:pt>
                <c:pt idx="1">
                  <c:v>2025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Fig_DATA_PeakCapacity!$B$21:$H$21</c15:sqref>
                  </c15:fullRef>
                </c:ext>
              </c:extLst>
              <c:f>Fig_DATA_PeakCapacity!$B$21:$C$21</c:f>
              <c:numCache>
                <c:formatCode>_(* #,##0_);_(* \(#,##0\);_(* "-"??_);_(@_)</c:formatCode>
                <c:ptCount val="2"/>
                <c:pt idx="0">
                  <c:v>4733.9777250713169</c:v>
                </c:pt>
                <c:pt idx="1">
                  <c:v>4854.1860599749607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FD3-4AD8-85A2-706B77AB3F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97467384"/>
        <c:axId val="1297466728"/>
      </c:lineChart>
      <c:catAx>
        <c:axId val="1297467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 b="1"/>
            </a:pPr>
            <a:endParaRPr lang="en-US"/>
          </a:p>
        </c:txPr>
        <c:crossAx val="1297466728"/>
        <c:crosses val="autoZero"/>
        <c:auto val="1"/>
        <c:lblAlgn val="ctr"/>
        <c:lblOffset val="100"/>
        <c:noMultiLvlLbl val="0"/>
      </c:catAx>
      <c:valAx>
        <c:axId val="1297466728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Summer Peak Capacity (MW)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2974673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3"/>
        <c:delete val="1"/>
      </c:legendEntry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/>
              <a:t>2024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Fig_PortfolioCosts!$B$4</c:f>
              <c:strCache>
                <c:ptCount val="1"/>
                <c:pt idx="0">
                  <c:v>Revenue Requirement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accent1"/>
              </a:solidFill>
            </a:ln>
            <a:effectLst/>
          </c:spPr>
          <c:invertIfNegative val="0"/>
          <c:cat>
            <c:strRef>
              <c:f>Fig_PortfolioCosts!$A$5:$A$7</c:f>
              <c:strCache>
                <c:ptCount val="3"/>
                <c:pt idx="0">
                  <c:v>2023 EPR Preferred Portfolio</c:v>
                </c:pt>
                <c:pt idx="1">
                  <c:v>Reference</c:v>
                </c:pt>
                <c:pt idx="2">
                  <c:v>Reference SCGHG in Dispatch</c:v>
                </c:pt>
              </c:strCache>
            </c:strRef>
          </c:cat>
          <c:val>
            <c:numRef>
              <c:f>Fig_PortfolioCosts!$B$5:$B$7</c:f>
              <c:numCache>
                <c:formatCode>_(* #,##0.00_);_(* \(#,##0.00\);_(* "-"??_);_(@_)</c:formatCode>
                <c:ptCount val="3"/>
                <c:pt idx="0">
                  <c:v>1.2831649145793915</c:v>
                </c:pt>
                <c:pt idx="1">
                  <c:v>1.2715386732749938</c:v>
                </c:pt>
                <c:pt idx="2">
                  <c:v>1.2715790778160094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E4-44DE-85E7-09832315A874}"/>
            </c:ext>
          </c:extLst>
        </c:ser>
        <c:ser>
          <c:idx val="1"/>
          <c:order val="1"/>
          <c:tx>
            <c:strRef>
              <c:f>Fig_PortfolioCosts!$C$4</c:f>
              <c:strCache>
                <c:ptCount val="1"/>
                <c:pt idx="0">
                  <c:v>SCGHG</c:v>
                </c:pt>
              </c:strCache>
            </c:strRef>
          </c:tx>
          <c:spPr>
            <a:pattFill prst="dkUpDiag">
              <a:fgClr>
                <a:schemeClr val="accent1"/>
              </a:fgClr>
              <a:bgClr>
                <a:schemeClr val="bg1"/>
              </a:bgClr>
            </a:pattFill>
            <a:ln>
              <a:solidFill>
                <a:schemeClr val="accent1"/>
              </a:solidFill>
            </a:ln>
            <a:effectLst/>
          </c:spPr>
          <c:invertIfNegative val="0"/>
          <c:cat>
            <c:strRef>
              <c:f>Fig_PortfolioCosts!$A$5:$A$7</c:f>
              <c:strCache>
                <c:ptCount val="3"/>
                <c:pt idx="0">
                  <c:v>2023 EPR Preferred Portfolio</c:v>
                </c:pt>
                <c:pt idx="1">
                  <c:v>Reference</c:v>
                </c:pt>
                <c:pt idx="2">
                  <c:v>Reference SCGHG in Dispatch</c:v>
                </c:pt>
              </c:strCache>
            </c:strRef>
          </c:cat>
          <c:val>
            <c:numRef>
              <c:f>Fig_PortfolioCosts!$C$5:$C$7</c:f>
              <c:numCache>
                <c:formatCode>_(* #,##0.00_);_(* \(#,##0.00\);_(* "-"??_);_(@_)</c:formatCode>
                <c:ptCount val="3"/>
                <c:pt idx="0">
                  <c:v>0.50597478534409213</c:v>
                </c:pt>
                <c:pt idx="1">
                  <c:v>0.48079032053554105</c:v>
                </c:pt>
                <c:pt idx="2">
                  <c:v>0.48064354493636452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BE4-44DE-85E7-09832315A8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418653472"/>
        <c:axId val="1418652488"/>
      </c:barChart>
      <c:catAx>
        <c:axId val="141865347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418652488"/>
        <c:crosses val="autoZero"/>
        <c:auto val="1"/>
        <c:lblAlgn val="ctr"/>
        <c:lblOffset val="100"/>
        <c:noMultiLvlLbl val="0"/>
      </c:catAx>
      <c:valAx>
        <c:axId val="14186524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baseline="0"/>
                  <a:t>Portfolio Cost ($Billions)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4186534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/>
              <a:t>2025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Fig_PortfolioCosts!$D$4</c:f>
              <c:strCache>
                <c:ptCount val="1"/>
                <c:pt idx="0">
                  <c:v>Revenue Requirement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accent1"/>
              </a:solidFill>
            </a:ln>
            <a:effectLst/>
          </c:spPr>
          <c:invertIfNegative val="0"/>
          <c:cat>
            <c:strRef>
              <c:f>Fig_PortfolioCosts!$A$5:$A$7</c:f>
              <c:strCache>
                <c:ptCount val="3"/>
                <c:pt idx="0">
                  <c:v>2023 EPR Preferred Portfolio</c:v>
                </c:pt>
                <c:pt idx="1">
                  <c:v>Reference</c:v>
                </c:pt>
                <c:pt idx="2">
                  <c:v>Reference SCGHG in Dispatch</c:v>
                </c:pt>
              </c:strCache>
            </c:strRef>
          </c:cat>
          <c:val>
            <c:numRef>
              <c:f>Fig_PortfolioCosts!$D$5:$D$7</c:f>
              <c:numCache>
                <c:formatCode>_(* #,##0.00_);_(* \(#,##0.00\);_(* "-"??_);_(@_)</c:formatCode>
                <c:ptCount val="3"/>
                <c:pt idx="0">
                  <c:v>1.2831649145793915</c:v>
                </c:pt>
                <c:pt idx="1">
                  <c:v>1.2715386732749938</c:v>
                </c:pt>
                <c:pt idx="2">
                  <c:v>1.2715790778160094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2A-40F2-9038-6C1EFB207CBC}"/>
            </c:ext>
          </c:extLst>
        </c:ser>
        <c:ser>
          <c:idx val="1"/>
          <c:order val="1"/>
          <c:tx>
            <c:strRef>
              <c:f>Fig_PortfolioCosts!$E$4</c:f>
              <c:strCache>
                <c:ptCount val="1"/>
                <c:pt idx="0">
                  <c:v>SCGHG</c:v>
                </c:pt>
              </c:strCache>
            </c:strRef>
          </c:tx>
          <c:spPr>
            <a:pattFill prst="dkUpDiag">
              <a:fgClr>
                <a:schemeClr val="accent1"/>
              </a:fgClr>
              <a:bgClr>
                <a:schemeClr val="bg1"/>
              </a:bgClr>
            </a:pattFill>
            <a:ln>
              <a:solidFill>
                <a:schemeClr val="accent1"/>
              </a:solidFill>
            </a:ln>
            <a:effectLst/>
          </c:spPr>
          <c:invertIfNegative val="0"/>
          <c:cat>
            <c:strRef>
              <c:f>Fig_PortfolioCosts!$A$5:$A$7</c:f>
              <c:strCache>
                <c:ptCount val="3"/>
                <c:pt idx="0">
                  <c:v>2023 EPR Preferred Portfolio</c:v>
                </c:pt>
                <c:pt idx="1">
                  <c:v>Reference</c:v>
                </c:pt>
                <c:pt idx="2">
                  <c:v>Reference SCGHG in Dispatch</c:v>
                </c:pt>
              </c:strCache>
            </c:strRef>
          </c:cat>
          <c:val>
            <c:numRef>
              <c:f>Fig_PortfolioCosts!$E$5:$E$7</c:f>
              <c:numCache>
                <c:formatCode>_(* #,##0.00_);_(* \(#,##0.00\);_(* "-"??_);_(@_)</c:formatCode>
                <c:ptCount val="3"/>
                <c:pt idx="0">
                  <c:v>0.50509868021733084</c:v>
                </c:pt>
                <c:pt idx="1">
                  <c:v>0.56099972164807954</c:v>
                </c:pt>
                <c:pt idx="2">
                  <c:v>0.56111853975125259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F2A-40F2-9038-6C1EFB207C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418719728"/>
        <c:axId val="1418733176"/>
      </c:barChart>
      <c:catAx>
        <c:axId val="1418719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418733176"/>
        <c:crosses val="autoZero"/>
        <c:auto val="1"/>
        <c:lblAlgn val="ctr"/>
        <c:lblOffset val="100"/>
        <c:noMultiLvlLbl val="0"/>
      </c:catAx>
      <c:valAx>
        <c:axId val="14187331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Portfolio Cost </a:t>
                </a:r>
                <a:r>
                  <a:rPr lang="en-US" sz="1200" b="0" i="0" u="none" strike="noStrike" baseline="0">
                    <a:effectLst/>
                  </a:rPr>
                  <a:t>($Billions)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418719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686361250963479"/>
          <c:y val="2.6586176200677665E-2"/>
          <c:w val="0.85881746396182168"/>
          <c:h val="0.88734250508401513"/>
        </c:manualLayout>
      </c:layout>
      <c:barChart>
        <c:barDir val="col"/>
        <c:grouping val="stacked"/>
        <c:varyColors val="0"/>
        <c:ser>
          <c:idx val="0"/>
          <c:order val="0"/>
          <c:spPr>
            <a:noFill/>
            <a:ln>
              <a:noFill/>
            </a:ln>
            <a:effectLst/>
          </c:spPr>
          <c:invertIfNegative val="0"/>
          <c:errBars>
            <c:errBarType val="minus"/>
            <c:errValType val="cust"/>
            <c:noEndCap val="0"/>
            <c:plus>
              <c:numRef>
                <c:extLst>
                  <c:ext xmlns:c15="http://schemas.microsoft.com/office/drawing/2012/chart" uri="{02D57815-91ED-43cb-92C2-25804820EDAC}">
                    <c15:fullRef>
                      <c15:sqref>Fig_DATA_PercRenewGenRisk!$B$13:$H$13</c15:sqref>
                    </c15:fullRef>
                  </c:ext>
                </c:extLst>
                <c:f>Fig_DATA_PercRenewGenRisk!$B$13:$C$13</c:f>
                <c:numCache>
                  <c:formatCode>0.0%</c:formatCode>
                  <c:ptCount val="2"/>
                  <c:pt idx="0">
                    <c:v>3.1135826307123082E-2</c:v>
                  </c:pt>
                  <c:pt idx="1">
                    <c:v>2.9117778873447797E-2</c:v>
                  </c:pt>
                </c:numCache>
              </c:numRef>
            </c:plus>
            <c:minus>
              <c:numRef>
                <c:extLst>
                  <c:ext xmlns:c15="http://schemas.microsoft.com/office/drawing/2012/chart" uri="{02D57815-91ED-43cb-92C2-25804820EDAC}">
                    <c15:fullRef>
                      <c15:sqref>Fig_DATA_PercRenewGenRisk!$B$13:$H$13</c15:sqref>
                    </c15:fullRef>
                  </c:ext>
                </c:extLst>
                <c:f>Fig_DATA_PercRenewGenRisk!$B$13:$C$13</c:f>
                <c:numCache>
                  <c:formatCode>0.0%</c:formatCode>
                  <c:ptCount val="2"/>
                  <c:pt idx="0">
                    <c:v>3.1135826307123082E-2</c:v>
                  </c:pt>
                  <c:pt idx="1">
                    <c:v>2.9117778873447797E-2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numRef>
              <c:extLst>
                <c:ext xmlns:c15="http://schemas.microsoft.com/office/drawing/2012/chart" uri="{02D57815-91ED-43cb-92C2-25804820EDAC}">
                  <c15:fullRef>
                    <c15:sqref>Fig_DATA_PercRenewGenRisk!$B$12:$H$12</c15:sqref>
                  </c15:fullRef>
                </c:ext>
              </c:extLst>
              <c:f>Fig_DATA_PercRenewGenRisk!$B$12:$C$12</c:f>
              <c:numCache>
                <c:formatCode>General</c:formatCode>
                <c:ptCount val="2"/>
                <c:pt idx="0">
                  <c:v>2024</c:v>
                </c:pt>
                <c:pt idx="1">
                  <c:v>2025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Fig_DATA_PercRenewGenRisk!$B$14:$H$14</c15:sqref>
                  </c15:fullRef>
                </c:ext>
              </c:extLst>
              <c:f>Fig_DATA_PercRenewGenRisk!$B$14:$C$14</c:f>
              <c:numCache>
                <c:formatCode>0.0%</c:formatCode>
                <c:ptCount val="2"/>
                <c:pt idx="0">
                  <c:v>0.62945100042088731</c:v>
                </c:pt>
                <c:pt idx="1">
                  <c:v>0.5540083316335237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9D-4FCD-929B-F7F94C4EB2DF}"/>
            </c:ext>
          </c:extLst>
        </c:ser>
        <c:ser>
          <c:idx val="1"/>
          <c:order val="1"/>
          <c:spPr>
            <a:solidFill>
              <a:schemeClr val="accent3"/>
            </a:solidFill>
            <a:ln>
              <a:solidFill>
                <a:schemeClr val="accent1"/>
              </a:solidFill>
            </a:ln>
            <a:effectLst/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Fig_DATA_PercRenewGenRisk!$B$12:$H$12</c15:sqref>
                  </c15:fullRef>
                </c:ext>
              </c:extLst>
              <c:f>Fig_DATA_PercRenewGenRisk!$B$12:$C$12</c:f>
              <c:numCache>
                <c:formatCode>General</c:formatCode>
                <c:ptCount val="2"/>
                <c:pt idx="0">
                  <c:v>2024</c:v>
                </c:pt>
                <c:pt idx="1">
                  <c:v>2025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Fig_DATA_PercRenewGenRisk!$B$15:$H$15</c15:sqref>
                  </c15:fullRef>
                </c:ext>
              </c:extLst>
              <c:f>Fig_DATA_PercRenewGenRisk!$B$15:$C$15</c:f>
              <c:numCache>
                <c:formatCode>0.0%</c:formatCode>
                <c:ptCount val="2"/>
                <c:pt idx="0">
                  <c:v>1.0458513293967631E-2</c:v>
                </c:pt>
                <c:pt idx="1">
                  <c:v>6.8790288777442754E-3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A9D-4FCD-929B-F7F94C4EB2DF}"/>
            </c:ext>
          </c:extLst>
        </c:ser>
        <c:ser>
          <c:idx val="2"/>
          <c:order val="2"/>
          <c:spPr>
            <a:solidFill>
              <a:schemeClr val="accent3"/>
            </a:solidFill>
            <a:ln>
              <a:solidFill>
                <a:schemeClr val="accent1"/>
              </a:solidFill>
            </a:ln>
            <a:effectLst/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Fig_DATA_PercRenewGenRisk!$B$12:$H$12</c15:sqref>
                  </c15:fullRef>
                </c:ext>
              </c:extLst>
              <c:f>Fig_DATA_PercRenewGenRisk!$B$12:$C$12</c:f>
              <c:numCache>
                <c:formatCode>General</c:formatCode>
                <c:ptCount val="2"/>
                <c:pt idx="0">
                  <c:v>2024</c:v>
                </c:pt>
                <c:pt idx="1">
                  <c:v>2025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Fig_DATA_PercRenewGenRisk!$B$16:$H$16</c15:sqref>
                  </c15:fullRef>
                </c:ext>
              </c:extLst>
              <c:f>Fig_DATA_PercRenewGenRisk!$B$16:$C$16</c:f>
              <c:numCache>
                <c:formatCode>0.0%</c:formatCode>
                <c:ptCount val="2"/>
                <c:pt idx="0">
                  <c:v>2.4544784692253074E-2</c:v>
                </c:pt>
                <c:pt idx="1">
                  <c:v>2.5113972211701974E-2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A9D-4FCD-929B-F7F94C4EB2DF}"/>
            </c:ext>
          </c:extLst>
        </c:ser>
        <c:ser>
          <c:idx val="3"/>
          <c:order val="3"/>
          <c:spPr>
            <a:solidFill>
              <a:schemeClr val="accent3"/>
            </a:solidFill>
            <a:ln>
              <a:solidFill>
                <a:schemeClr val="accent1"/>
              </a:solidFill>
            </a:ln>
            <a:effectLst/>
          </c:spPr>
          <c:invertIfNegative val="0"/>
          <c:errBars>
            <c:errBarType val="plus"/>
            <c:errValType val="cust"/>
            <c:noEndCap val="0"/>
            <c:plus>
              <c:numRef>
                <c:extLst>
                  <c:ext xmlns:c15="http://schemas.microsoft.com/office/drawing/2012/chart" uri="{02D57815-91ED-43cb-92C2-25804820EDAC}">
                    <c15:fullRef>
                      <c15:sqref>Fig_DATA_PercRenewGenRisk!$B$18:$H$18</c15:sqref>
                    </c15:fullRef>
                  </c:ext>
                </c:extLst>
                <c:f>Fig_DATA_PercRenewGenRisk!$B$18:$C$18</c:f>
                <c:numCache>
                  <c:formatCode>0.0%</c:formatCode>
                  <c:ptCount val="2"/>
                  <c:pt idx="0">
                    <c:v>3.000533172413089E-2</c:v>
                  </c:pt>
                  <c:pt idx="1">
                    <c:v>2.8703792232804615E-2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numRef>
              <c:extLst>
                <c:ext xmlns:c15="http://schemas.microsoft.com/office/drawing/2012/chart" uri="{02D57815-91ED-43cb-92C2-25804820EDAC}">
                  <c15:fullRef>
                    <c15:sqref>Fig_DATA_PercRenewGenRisk!$B$12:$H$12</c15:sqref>
                  </c15:fullRef>
                </c:ext>
              </c:extLst>
              <c:f>Fig_DATA_PercRenewGenRisk!$B$12:$C$12</c:f>
              <c:numCache>
                <c:formatCode>General</c:formatCode>
                <c:ptCount val="2"/>
                <c:pt idx="0">
                  <c:v>2024</c:v>
                </c:pt>
                <c:pt idx="1">
                  <c:v>2025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Fig_DATA_PercRenewGenRisk!$B$17:$H$17</c15:sqref>
                  </c15:fullRef>
                </c:ext>
              </c:extLst>
              <c:f>Fig_DATA_PercRenewGenRisk!$B$17:$C$17</c:f>
              <c:numCache>
                <c:formatCode>0.0%</c:formatCode>
                <c:ptCount val="2"/>
                <c:pt idx="0">
                  <c:v>2.9659794423728347E-2</c:v>
                </c:pt>
                <c:pt idx="1">
                  <c:v>2.7938455494969983E-2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A9D-4FCD-929B-F7F94C4EB2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491930624"/>
        <c:axId val="1491942760"/>
      </c:barChart>
      <c:lineChart>
        <c:grouping val="standard"/>
        <c:varyColors val="0"/>
        <c:ser>
          <c:idx val="4"/>
          <c:order val="4"/>
          <c:spPr>
            <a:ln w="28575" cap="rnd">
              <a:noFill/>
              <a:round/>
            </a:ln>
            <a:effectLst/>
          </c:spPr>
          <c:marker>
            <c:symbol val="x"/>
            <c:size val="11"/>
            <c:spPr>
              <a:noFill/>
              <a:ln w="9525">
                <a:solidFill>
                  <a:schemeClr val="accent5"/>
                </a:solidFill>
              </a:ln>
              <a:effectLst/>
            </c:spPr>
          </c:marker>
          <c:cat>
            <c:strLit>
              <c:ptCount val="2"/>
              <c:pt idx="0">
                <c:v>2024</c:v>
              </c:pt>
              <c:pt idx="1">
                <c:v>2025</c:v>
              </c:pt>
              <c:pt idx="2">
                <c:v>2026</c:v>
              </c:pt>
              <c:pt idx="3">
                <c:v>2027</c:v>
              </c:pt>
              <c:pt idx="4">
                <c:v>2028</c:v>
              </c:pt>
              <c:pt idx="5">
                <c:v>2029</c:v>
              </c:pt>
              <c:pt idx="6">
                <c:v>2030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Fig_DATA_PercRenewGenRisk!$I$5:$I$5</c15:sqref>
                  </c15:fullRef>
                </c:ext>
              </c:extLst>
              <c:f>Fig_DATA_PercRenewGenRisk!$I$5</c:f>
              <c:numCache>
                <c:formatCode>General</c:formatCode>
                <c:ptCount val="1"/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Fig_DATA_PercRenewGenRisk!#REF!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4-CA9D-4FCD-929B-F7F94C4EB2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1930624"/>
        <c:axId val="1491942760"/>
      </c:lineChart>
      <c:catAx>
        <c:axId val="1491930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491942760"/>
        <c:crosses val="autoZero"/>
        <c:auto val="1"/>
        <c:lblAlgn val="ctr"/>
        <c:lblOffset val="100"/>
        <c:noMultiLvlLbl val="0"/>
      </c:catAx>
      <c:valAx>
        <c:axId val="1491942760"/>
        <c:scaling>
          <c:orientation val="minMax"/>
          <c:min val="0.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400" b="1"/>
                  <a:t>Percent Reneawble Energy (%)</a:t>
                </a:r>
              </a:p>
            </c:rich>
          </c:tx>
          <c:layout>
            <c:manualLayout>
              <c:xMode val="edge"/>
              <c:yMode val="edge"/>
              <c:x val="2.4732686094757039E-2"/>
              <c:y val="0.223961290657896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4919306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B00-000000000000}">
  <sheetPr>
    <tabColor theme="5"/>
  </sheetPr>
  <sheetViews>
    <sheetView zoomScale="81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C00-000000000000}">
  <sheetPr>
    <tabColor theme="5"/>
  </sheetPr>
  <sheetViews>
    <sheetView zoomScale="81" workbookViewId="0" zoomToFit="1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D00-000000000000}">
  <sheetPr>
    <tabColor theme="5"/>
  </sheetPr>
  <sheetViews>
    <sheetView zoomScale="82" workbookViewId="0" zoomToFit="1"/>
  </sheetViews>
  <pageMargins left="0.7" right="0.7" top="0.75" bottom="0.75" header="0.3" footer="0.3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F00-000000000000}">
  <sheetPr>
    <tabColor theme="5"/>
  </sheetPr>
  <sheetViews>
    <sheetView zoomScale="115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54815" cy="6274741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54815" cy="6274741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51488" cy="6272561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139513</xdr:colOff>
      <xdr:row>7</xdr:row>
      <xdr:rowOff>170046</xdr:rowOff>
    </xdr:from>
    <xdr:to>
      <xdr:col>4</xdr:col>
      <xdr:colOff>894900</xdr:colOff>
      <xdr:row>49</xdr:row>
      <xdr:rowOff>53843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pSpPr/>
      </xdr:nvGrpSpPr>
      <xdr:grpSpPr>
        <a:xfrm>
          <a:off x="139513" y="1474971"/>
          <a:ext cx="6794237" cy="7084697"/>
          <a:chOff x="8050866" y="147635"/>
          <a:chExt cx="5999740" cy="7414150"/>
        </a:xfrm>
      </xdr:grpSpPr>
      <xdr:graphicFrame macro="">
        <xdr:nvGraphicFramePr>
          <xdr:cNvPr id="5" name="Chart 4">
            <a:extLst>
              <a:ext uri="{FF2B5EF4-FFF2-40B4-BE49-F238E27FC236}">
                <a16:creationId xmlns:a16="http://schemas.microsoft.com/office/drawing/2014/main" id="{00000000-0008-0000-0E00-000005000000}"/>
              </a:ext>
            </a:extLst>
          </xdr:cNvPr>
          <xdr:cNvGraphicFramePr/>
        </xdr:nvGraphicFramePr>
        <xdr:xfrm>
          <a:off x="8060389" y="147635"/>
          <a:ext cx="5990217" cy="3696596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graphicFrame macro="">
        <xdr:nvGraphicFramePr>
          <xdr:cNvPr id="7" name="Chart 6">
            <a:extLst>
              <a:ext uri="{FF2B5EF4-FFF2-40B4-BE49-F238E27FC236}">
                <a16:creationId xmlns:a16="http://schemas.microsoft.com/office/drawing/2014/main" id="{00000000-0008-0000-0E00-000007000000}"/>
              </a:ext>
            </a:extLst>
          </xdr:cNvPr>
          <xdr:cNvGraphicFramePr/>
        </xdr:nvGraphicFramePr>
        <xdr:xfrm>
          <a:off x="8050866" y="3865188"/>
          <a:ext cx="5990217" cy="3696597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8663609" cy="62865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0.63485</cdr:x>
      <cdr:y>0.48271</cdr:y>
    </cdr:from>
    <cdr:to>
      <cdr:x>0.68198</cdr:x>
      <cdr:y>0.52283</cdr:y>
    </cdr:to>
    <cdr:sp macro="" textlink="">
      <cdr:nvSpPr>
        <cdr:cNvPr id="3" name="TextBox 39"/>
        <cdr:cNvSpPr txBox="1"/>
      </cdr:nvSpPr>
      <cdr:spPr>
        <a:xfrm xmlns:a="http://schemas.openxmlformats.org/drawingml/2006/main">
          <a:off x="6290592" y="2679707"/>
          <a:ext cx="466998" cy="2227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>
              <a:latin typeface="Arial" panose="020B0604020202020204" pitchFamily="34" charset="0"/>
              <a:cs typeface="Arial" panose="020B0604020202020204" pitchFamily="34" charset="0"/>
            </a:rPr>
            <a:t>Ref</a:t>
          </a:r>
        </a:p>
      </cdr:txBody>
    </cdr:sp>
  </cdr:relSizeAnchor>
  <cdr:relSizeAnchor xmlns:cdr="http://schemas.openxmlformats.org/drawingml/2006/chartDrawing">
    <cdr:from>
      <cdr:x>0.62646</cdr:x>
      <cdr:y>0.52241</cdr:y>
    </cdr:from>
    <cdr:to>
      <cdr:x>0.68217</cdr:x>
      <cdr:y>0.56253</cdr:y>
    </cdr:to>
    <cdr:sp macro="" textlink="">
      <cdr:nvSpPr>
        <cdr:cNvPr id="4" name="TextBox 39"/>
        <cdr:cNvSpPr txBox="1"/>
      </cdr:nvSpPr>
      <cdr:spPr>
        <a:xfrm xmlns:a="http://schemas.openxmlformats.org/drawingml/2006/main">
          <a:off x="5428407" y="3285011"/>
          <a:ext cx="482747" cy="2522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>
              <a:latin typeface="Arial" panose="020B0604020202020204" pitchFamily="34" charset="0"/>
              <a:cs typeface="Arial" panose="020B0604020202020204" pitchFamily="34" charset="0"/>
            </a:rPr>
            <a:t>P25</a:t>
          </a:r>
        </a:p>
      </cdr:txBody>
    </cdr:sp>
  </cdr:relSizeAnchor>
  <cdr:relSizeAnchor xmlns:cdr="http://schemas.openxmlformats.org/drawingml/2006/chartDrawing">
    <cdr:from>
      <cdr:x>0.71401</cdr:x>
      <cdr:y>0.58642</cdr:y>
    </cdr:from>
    <cdr:to>
      <cdr:x>0.77079</cdr:x>
      <cdr:y>0.62654</cdr:y>
    </cdr:to>
    <cdr:sp macro="" textlink="">
      <cdr:nvSpPr>
        <cdr:cNvPr id="5" name="TextBox 39"/>
        <cdr:cNvSpPr txBox="1"/>
      </cdr:nvSpPr>
      <cdr:spPr>
        <a:xfrm xmlns:a="http://schemas.openxmlformats.org/drawingml/2006/main">
          <a:off x="6187035" y="3687518"/>
          <a:ext cx="492031" cy="2522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>
              <a:latin typeface="Arial" panose="020B0604020202020204" pitchFamily="34" charset="0"/>
              <a:cs typeface="Arial" panose="020B0604020202020204" pitchFamily="34" charset="0"/>
            </a:rPr>
            <a:t>P10</a:t>
          </a:r>
        </a:p>
      </cdr:txBody>
    </cdr:sp>
  </cdr:relSizeAnchor>
  <cdr:relSizeAnchor xmlns:cdr="http://schemas.openxmlformats.org/drawingml/2006/chartDrawing">
    <cdr:from>
      <cdr:x>0.62549</cdr:x>
      <cdr:y>0.34925</cdr:y>
    </cdr:from>
    <cdr:to>
      <cdr:x>0.68525</cdr:x>
      <cdr:y>0.38937</cdr:y>
    </cdr:to>
    <cdr:sp macro="" textlink="">
      <cdr:nvSpPr>
        <cdr:cNvPr id="6" name="TextBox 39"/>
        <cdr:cNvSpPr txBox="1"/>
      </cdr:nvSpPr>
      <cdr:spPr>
        <a:xfrm xmlns:a="http://schemas.openxmlformats.org/drawingml/2006/main">
          <a:off x="5419978" y="2196149"/>
          <a:ext cx="517865" cy="2522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>
              <a:latin typeface="Arial" panose="020B0604020202020204" pitchFamily="34" charset="0"/>
              <a:cs typeface="Arial" panose="020B0604020202020204" pitchFamily="34" charset="0"/>
            </a:rPr>
            <a:t>P75</a:t>
          </a:r>
        </a:p>
      </cdr:txBody>
    </cdr:sp>
  </cdr:relSizeAnchor>
  <cdr:relSizeAnchor xmlns:cdr="http://schemas.openxmlformats.org/drawingml/2006/chartDrawing">
    <cdr:from>
      <cdr:x>0.63132</cdr:x>
      <cdr:y>0.41761</cdr:y>
    </cdr:from>
    <cdr:to>
      <cdr:x>0.68344</cdr:x>
      <cdr:y>0.45773</cdr:y>
    </cdr:to>
    <cdr:sp macro="" textlink="">
      <cdr:nvSpPr>
        <cdr:cNvPr id="7" name="TextBox 39"/>
        <cdr:cNvSpPr txBox="1"/>
      </cdr:nvSpPr>
      <cdr:spPr>
        <a:xfrm xmlns:a="http://schemas.openxmlformats.org/drawingml/2006/main">
          <a:off x="5470553" y="2626009"/>
          <a:ext cx="451606" cy="2522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>
              <a:latin typeface="Arial" panose="020B0604020202020204" pitchFamily="34" charset="0"/>
              <a:cs typeface="Arial" panose="020B0604020202020204" pitchFamily="34" charset="0"/>
            </a:rPr>
            <a:t>P50</a:t>
          </a:r>
        </a:p>
      </cdr:txBody>
    </cdr:sp>
  </cdr:relSizeAnchor>
  <cdr:relSizeAnchor xmlns:cdr="http://schemas.openxmlformats.org/drawingml/2006/chartDrawing">
    <cdr:from>
      <cdr:x>0.72179</cdr:x>
      <cdr:y>0.2743</cdr:y>
    </cdr:from>
    <cdr:to>
      <cdr:x>0.77409</cdr:x>
      <cdr:y>0.31442</cdr:y>
    </cdr:to>
    <cdr:sp macro="" textlink="">
      <cdr:nvSpPr>
        <cdr:cNvPr id="8" name="TextBox 39"/>
        <cdr:cNvSpPr txBox="1"/>
      </cdr:nvSpPr>
      <cdr:spPr>
        <a:xfrm xmlns:a="http://schemas.openxmlformats.org/drawingml/2006/main">
          <a:off x="6254470" y="1724849"/>
          <a:ext cx="453192" cy="2522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>
              <a:latin typeface="Arial" panose="020B0604020202020204" pitchFamily="34" charset="0"/>
              <a:cs typeface="Arial" panose="020B0604020202020204" pitchFamily="34" charset="0"/>
            </a:rPr>
            <a:t>P90</a:t>
          </a:r>
        </a:p>
      </cdr:txBody>
    </cdr:sp>
  </cdr:relSizeAnchor>
  <cdr:relSizeAnchor xmlns:cdr="http://schemas.openxmlformats.org/drawingml/2006/chartDrawing">
    <cdr:from>
      <cdr:x>0.77703</cdr:x>
      <cdr:y>0.30488</cdr:y>
    </cdr:from>
    <cdr:to>
      <cdr:x>0.86673</cdr:x>
      <cdr:y>0.34449</cdr:y>
    </cdr:to>
    <cdr:sp macro="" textlink="">
      <cdr:nvSpPr>
        <cdr:cNvPr id="9" name="TextBox 39"/>
        <cdr:cNvSpPr txBox="1"/>
      </cdr:nvSpPr>
      <cdr:spPr>
        <a:xfrm xmlns:a="http://schemas.openxmlformats.org/drawingml/2006/main">
          <a:off x="6733137" y="1917142"/>
          <a:ext cx="777283" cy="2490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>
              <a:latin typeface="Arial" panose="020B0604020202020204" pitchFamily="34" charset="0"/>
              <a:cs typeface="Arial" panose="020B0604020202020204" pitchFamily="34" charset="0"/>
            </a:rPr>
            <a:t>Target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2021_IRP\AURORA\2021%20IRP%20Portfolios\3_2021%20IRP%20-%20High%20Economic%20Conditions\2021%20IRP%20Portfolio%20Output_3%20High%20Economic%20Condition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2023_IRP_Modeling\%23%20FINAL%2023%20PR%20Portfolios_Update\11_B2_Diverse_Most_NoNukes\Clean\Aurora%20Output_23%20EPR_11_B2_Diversified_Portfolio_20221220_v13_03012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2021_IRP\AURORA\2021%20IRP%20Portfolios\M_2021%20IRP%20-%20Alternative%20Fuel_Biodiesel\Portfolio%20Output%20Sensitivity%20M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019%20IRP\Aurora\LTCE\2019%20IRP%20Final%20Portfolio\2019%20IRP%20Base%20Offshore%20Test\old%20Files\PSM%20III%2025.8_2018%20RFP_Base%20No%20CO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ad Me"/>
      <sheetName val="Summary=&gt;"/>
      <sheetName val="Evaluation Summary"/>
      <sheetName val="Alternative Compliance"/>
      <sheetName val="LTCE Summary_Unit"/>
      <sheetName val="LTCE Summary_Capacity"/>
      <sheetName val="Resource Additions Table"/>
      <sheetName val="DSM"/>
      <sheetName val="LTCE New Build_Units Data"/>
      <sheetName val="LTCE New Build_Capacity Data"/>
      <sheetName val="LTCE Nameplate_for Cummulative"/>
      <sheetName val="Planning Margin"/>
      <sheetName val="Constraint Check"/>
      <sheetName val="Emissions=&gt;"/>
      <sheetName val="Emissions Costs_Calc"/>
      <sheetName val="Emissions Amount"/>
      <sheetName val="Emissions Costs_Aurora"/>
      <sheetName val="Charts=&gt;"/>
      <sheetName val="Energy by Resource Type"/>
      <sheetName val="Energy by Resource Type Aggr"/>
      <sheetName val="Energy by Resource Type No Sale"/>
      <sheetName val="Cummulative Build Capacity"/>
      <sheetName val="New Build Capacity"/>
      <sheetName val="New Build Count"/>
      <sheetName val="Existing Resources"/>
      <sheetName val="CETA Need Chart_MWh"/>
      <sheetName val="CETA Need Chart_MWh Agg"/>
      <sheetName val="Emissions Chart by Resource"/>
      <sheetName val="Existing GFG CF"/>
      <sheetName val="Tables=&gt;"/>
      <sheetName val="Assumptions"/>
      <sheetName val="CETA Analysis"/>
      <sheetName val="Load Check"/>
      <sheetName val="Energy Summary"/>
      <sheetName val="Costs Summary"/>
      <sheetName val="GFG Capacity Factor"/>
      <sheetName val="GFG Detail"/>
      <sheetName val="Yearly Breakdown Tables"/>
      <sheetName val="Resource Peak Capacity"/>
      <sheetName val="Aurora Output=&gt;"/>
      <sheetName val="Energy"/>
      <sheetName val="Costs"/>
      <sheetName val="$ per MWh"/>
      <sheetName val="Emissions"/>
      <sheetName val="Emissions_Costs"/>
      <sheetName val="Capacity Factor"/>
      <sheetName val="Aurora Peak Capacity"/>
      <sheetName val="Portfolio Summary"/>
      <sheetName val="Mappin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pping"/>
      <sheetName val="Info"/>
      <sheetName val="Read Me"/>
      <sheetName val="Summary=&gt;"/>
      <sheetName val="Evaluation Summary"/>
      <sheetName val="LTCE Summary_Capacity"/>
      <sheetName val="Monthly_PRM_Info"/>
      <sheetName val="AO MonPeak Check"/>
      <sheetName val="AO Annual Check"/>
      <sheetName val="Chart - Summer Peak"/>
      <sheetName val="Chart - Winter Peak"/>
      <sheetName val="Resource Peak Capacity_Summer"/>
      <sheetName val="Resource Peak Capacity_Winter"/>
      <sheetName val="Resource Additions Tables"/>
      <sheetName val="Yearly Breakdown Tables"/>
      <sheetName val="Alternative Compliance"/>
      <sheetName val="CBI_Metrics"/>
      <sheetName val="Charts for Slides=&gt;"/>
      <sheetName val="Energy by Resource Type Agg"/>
      <sheetName val="ExistingEnergy_No Generics"/>
      <sheetName val="CETA Need Chart_MWh Agg"/>
      <sheetName val="Emissions Chart by Resource"/>
      <sheetName val="Data Check=&gt;"/>
      <sheetName val="DSM"/>
      <sheetName val="Emissions=&gt;"/>
      <sheetName val="Emissions Amount"/>
      <sheetName val="Emissions Costs_Calc"/>
      <sheetName val="Emissions Costs_Aurora"/>
      <sheetName val="CCA Summary"/>
      <sheetName val="Tables=&gt;"/>
      <sheetName val="Assumptions"/>
      <sheetName val="CETA Target"/>
      <sheetName val="CETA Analysis"/>
      <sheetName val="Chart CETA"/>
      <sheetName val="Energy Summary"/>
      <sheetName val="Costs Summary"/>
      <sheetName val="GFG Capacity Factor"/>
      <sheetName val="GFG Detail"/>
      <sheetName val="Aurora Output=&gt;"/>
      <sheetName val="Constraint Check"/>
      <sheetName val="Planning Margin"/>
      <sheetName val="LTCE New Build_Units Data"/>
      <sheetName val="LTCE Nameplate_for Cummulative"/>
      <sheetName val="LTCE New Build_Capacity Data"/>
      <sheetName val="Energy"/>
      <sheetName val="Costs"/>
      <sheetName val="Emissions"/>
      <sheetName val="AllEmissions"/>
      <sheetName val="Emissions_Costs"/>
      <sheetName val="Capacity Factor"/>
      <sheetName val="PeakCap_Summer"/>
      <sheetName val="PeakCap_Winter"/>
      <sheetName val="Portfolio Summary"/>
      <sheetName val="Costs Detail=&gt;"/>
      <sheetName val="FixCostBase"/>
      <sheetName val="FixCostAux1"/>
      <sheetName val="FixCostAux2"/>
      <sheetName val="VarCostBase"/>
      <sheetName val="VarCostAux1"/>
      <sheetName val="VarCostAux2"/>
      <sheetName val="$ per MWh"/>
      <sheetName val="Other Charts Not used=&gt;"/>
      <sheetName val="Peak Capacity Need"/>
      <sheetName val="Resource Peak Capacity"/>
      <sheetName val="Aurora Peak Capacity"/>
      <sheetName val="IRP vs. CEIP Resources Addition"/>
      <sheetName val="IRP vs. CEIP Resources Addi (2"/>
      <sheetName val="CETA Analysis_OLD"/>
      <sheetName val="Emissions Amount_no Upstream"/>
      <sheetName val="Existing GFG CF (2)"/>
      <sheetName val="Energy by Resource Type"/>
      <sheetName val="Energy by Resource Type No Sale"/>
      <sheetName val="Cummulative Build Capacity"/>
      <sheetName val="New Build Capacity"/>
      <sheetName val="New Build Count"/>
      <sheetName val="Existing Resources"/>
      <sheetName val="Peak Cap by resourc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 refreshError="1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 refreshError="1"/>
      <sheetData sheetId="63"/>
      <sheetData sheetId="64"/>
      <sheetData sheetId="65"/>
      <sheetData sheetId="66"/>
      <sheetData sheetId="67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ad Me"/>
      <sheetName val="Summary=&gt;"/>
      <sheetName val="Evaluation Summary"/>
      <sheetName val="Resource Additions Table"/>
      <sheetName val="Yearly Breakdown Tables"/>
      <sheetName val="LTCE Summary_Capacity"/>
      <sheetName val="LTCE Summary_Unit"/>
      <sheetName val="Alternative Compliance"/>
      <sheetName val="Charts for Slides=&gt;"/>
      <sheetName val="Energy by Resource Type Aggv2"/>
      <sheetName val="Energy by Resource Type Aggr"/>
      <sheetName val="Peak Capacity Need"/>
      <sheetName val="CETA Need Chart_MWh Agg"/>
      <sheetName val="Emissions Chart by Resource"/>
      <sheetName val="Data Check=&gt;"/>
      <sheetName val="Planning Margin"/>
      <sheetName val="Constraint Check"/>
      <sheetName val="DSM"/>
      <sheetName val="LTCE New Build_Units Data"/>
      <sheetName val="LTCE New Build_Capacity Data"/>
      <sheetName val="LTCE Nameplate_for Cummulative"/>
      <sheetName val="Emissions=&gt;"/>
      <sheetName val="Emissions Costs_Calc"/>
      <sheetName val="Emissions Amount"/>
      <sheetName val="Emissions Amount_no Upstream"/>
      <sheetName val="Emissions Costs_Aurora"/>
      <sheetName val="Other Charts=&gt;"/>
      <sheetName val="Energy by Resource Type No Sale"/>
      <sheetName val="Cummulative Build Capacity"/>
      <sheetName val="New Build Capacity"/>
      <sheetName val="New Build Count"/>
      <sheetName val="Existing Resources"/>
      <sheetName val="CETA Need Chart_MWh"/>
      <sheetName val="Existing GFG CF"/>
      <sheetName val="Peak Cap by resource"/>
      <sheetName val="Tables=&gt;"/>
      <sheetName val="Assumptions"/>
      <sheetName val="CETA Analysis"/>
      <sheetName val="Load Check"/>
      <sheetName val="Energy Summary"/>
      <sheetName val="Costs Summary"/>
      <sheetName val="GFG Capacity Factor"/>
      <sheetName val="GFG Detail"/>
      <sheetName val="Resource Peak Capacity"/>
      <sheetName val="Aurora Output=&gt;"/>
      <sheetName val="Energy"/>
      <sheetName val="Costs"/>
      <sheetName val="$ per MWh"/>
      <sheetName val="Emissions"/>
      <sheetName val="Emissions_Costs"/>
      <sheetName val="Capacity Factor"/>
      <sheetName val="Aurora Peak Capacity"/>
      <sheetName val="Portfolio Summary"/>
      <sheetName val="Mapping"/>
      <sheetName val="Not used=&gt;"/>
      <sheetName val="Energy by Resource Typ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B_DATA_"/>
      <sheetName val="Metrics"/>
      <sheetName val="Evaluation Summary"/>
      <sheetName val="Comments"/>
      <sheetName val="LPProblem"/>
      <sheetName val="Peak Capacity Need"/>
      <sheetName val="Assumptions"/>
      <sheetName val="Aurora_LTBuildReport"/>
      <sheetName val="AuroraEnergyAll"/>
      <sheetName val="AuroraCostAll"/>
      <sheetName val="AuroraRevenueAll"/>
      <sheetName val="AuroraCO2EmissionsAll"/>
      <sheetName val="Peak Inputs"/>
      <sheetName val="CO2_Emissions"/>
      <sheetName val="Load_Market_DSM"/>
      <sheetName val="REC Credit"/>
      <sheetName val="Thermal Acq Inputs"/>
      <sheetName val="Renewable Acq Inputs"/>
      <sheetName val="Renewable PPA Inputs"/>
      <sheetName val="Fixed Price PPA Inputs"/>
      <sheetName val="Toll PPA Inputs"/>
      <sheetName val="AURORAenergy"/>
      <sheetName val="AURORAcost"/>
      <sheetName val="AURORArevenue"/>
      <sheetName val="Results Summary"/>
      <sheetName val="AcqTherm 1"/>
      <sheetName val="AcqTherm 2"/>
      <sheetName val="AcqTherm 3"/>
      <sheetName val="AcqTherm 4"/>
      <sheetName val="AcqTherm 5"/>
      <sheetName val="AcqWind 1"/>
      <sheetName val="AcqWind 2"/>
      <sheetName val="AcqWind 3"/>
      <sheetName val="AcqWind 4"/>
      <sheetName val="AcqWind 5"/>
      <sheetName val="CCGT"/>
      <sheetName val="Peaker Aero"/>
      <sheetName val="Self Build Peaker"/>
      <sheetName val="Peaker Recip"/>
      <sheetName val="Peaker Frame"/>
      <sheetName val="Biomass"/>
      <sheetName val="Batteries_1"/>
      <sheetName val="Batteries_1 (2)"/>
      <sheetName val="Batteries_2"/>
      <sheetName val="Batteries_3"/>
      <sheetName val="Batteries_3 (2)"/>
      <sheetName val="Batteries_4"/>
      <sheetName val="Pumped Storage"/>
      <sheetName val="Wind"/>
      <sheetName val="MT Wind"/>
      <sheetName val="Solar"/>
      <sheetName val="Solar (2)"/>
      <sheetName val="PPA Rollup"/>
      <sheetName val="Equity Equalization - PPA"/>
      <sheetName val="Net Cost Calc"/>
      <sheetName val="Book Life"/>
      <sheetName val="Replacement Cost Rollup"/>
      <sheetName val="CCGT Replacement Rev Req"/>
      <sheetName val="Peaker Frame Replace Rev Req"/>
      <sheetName val="Peaker Aero Replacement Rev Req"/>
      <sheetName val="Peaker Recip Replace Rev Req"/>
      <sheetName val="Wind Replacement Rev Req"/>
      <sheetName val="MT Wind Replacement Rev Req"/>
      <sheetName val="Biomass Replacement Rev Req"/>
      <sheetName val="Solar Replacement Rev Req"/>
      <sheetName val="Battery Replacement Rev Req"/>
      <sheetName val="Battery_2 Replacement Rev Req"/>
      <sheetName val="Battery_3 Replacement Rev Req"/>
      <sheetName val="Battery_4 Replacement Rev Req"/>
      <sheetName val="PSH Replacement Rev Req"/>
      <sheetName val="WACC"/>
      <sheetName val="Colstrip Inputs"/>
      <sheetName val="Colstrip 1&amp;2"/>
      <sheetName val="Colstrip 3&amp;4"/>
      <sheetName val="Colstrip 3&amp;4 Add'l Share"/>
      <sheetName val="Colstrip Transmission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PS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006671"/>
      </a:accent1>
      <a:accent2>
        <a:srgbClr val="58C3B4"/>
      </a:accent2>
      <a:accent3>
        <a:srgbClr val="C3E7E3"/>
      </a:accent3>
      <a:accent4>
        <a:srgbClr val="668B53"/>
      </a:accent4>
      <a:accent5>
        <a:srgbClr val="E45D48"/>
      </a:accent5>
      <a:accent6>
        <a:srgbClr val="EEC28D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7"/>
  <sheetViews>
    <sheetView tabSelected="1" zoomScale="80" zoomScaleNormal="80" workbookViewId="0">
      <selection activeCell="C25" sqref="C25"/>
    </sheetView>
  </sheetViews>
  <sheetFormatPr defaultColWidth="8.85546875" defaultRowHeight="13.9"/>
  <cols>
    <col min="1" max="1" width="12.42578125" style="54" customWidth="1"/>
    <col min="2" max="2" width="34.28515625" style="54" customWidth="1"/>
    <col min="3" max="8" width="24.7109375" style="54" customWidth="1"/>
    <col min="9" max="16" width="8.85546875" style="54"/>
    <col min="17" max="17" width="25" style="54" customWidth="1"/>
    <col min="18" max="16384" width="8.85546875" style="54"/>
  </cols>
  <sheetData>
    <row r="1" spans="1:9" ht="30">
      <c r="A1" s="51" t="s">
        <v>0</v>
      </c>
      <c r="B1" s="52"/>
      <c r="C1" s="52"/>
      <c r="D1" s="52"/>
      <c r="E1" s="52"/>
      <c r="F1" s="52"/>
      <c r="G1" s="52"/>
      <c r="H1" s="53"/>
    </row>
    <row r="2" spans="1:9">
      <c r="A2" s="55"/>
      <c r="B2" s="56"/>
      <c r="C2" s="56"/>
      <c r="D2" s="56"/>
      <c r="E2" s="56"/>
      <c r="F2" s="56"/>
      <c r="G2" s="56"/>
      <c r="H2" s="57"/>
    </row>
    <row r="3" spans="1:9">
      <c r="A3" s="55"/>
      <c r="B3" s="56"/>
      <c r="C3" s="56"/>
      <c r="D3" s="56"/>
      <c r="E3" s="56"/>
      <c r="F3" s="56"/>
      <c r="G3" s="56"/>
      <c r="H3" s="57"/>
    </row>
    <row r="4" spans="1:9" ht="22.9">
      <c r="A4" s="58" t="s">
        <v>1</v>
      </c>
      <c r="B4" s="56"/>
      <c r="C4" s="56"/>
      <c r="D4" s="56"/>
      <c r="E4" s="56"/>
      <c r="F4" s="56"/>
      <c r="G4" s="56"/>
      <c r="H4" s="57"/>
    </row>
    <row r="5" spans="1:9" ht="66.599999999999994" customHeight="1">
      <c r="A5" s="130" t="s">
        <v>2</v>
      </c>
      <c r="B5" s="131"/>
      <c r="C5" s="131"/>
      <c r="D5" s="131"/>
      <c r="E5" s="131"/>
      <c r="F5" s="131"/>
      <c r="G5" s="131"/>
      <c r="H5" s="132"/>
      <c r="I5" s="59"/>
    </row>
    <row r="6" spans="1:9" ht="57" customHeight="1">
      <c r="A6" s="117"/>
      <c r="B6" s="60" t="s">
        <v>3</v>
      </c>
      <c r="C6" s="119" t="s">
        <v>4</v>
      </c>
      <c r="D6" s="119"/>
      <c r="E6" s="119"/>
      <c r="F6" s="119"/>
      <c r="G6" s="119"/>
      <c r="H6" s="120"/>
    </row>
    <row r="7" spans="1:9" ht="57" customHeight="1">
      <c r="A7" s="117"/>
      <c r="B7" s="60" t="s">
        <v>5</v>
      </c>
      <c r="C7" s="119" t="s">
        <v>6</v>
      </c>
      <c r="D7" s="119"/>
      <c r="E7" s="119"/>
      <c r="F7" s="119"/>
      <c r="G7" s="119"/>
      <c r="H7" s="120"/>
    </row>
    <row r="8" spans="1:9" ht="57" customHeight="1">
      <c r="A8" s="117"/>
      <c r="B8" s="60" t="s">
        <v>7</v>
      </c>
      <c r="C8" s="119" t="s">
        <v>8</v>
      </c>
      <c r="D8" s="119"/>
      <c r="E8" s="119"/>
      <c r="F8" s="119"/>
      <c r="G8" s="119"/>
      <c r="H8" s="120"/>
    </row>
    <row r="9" spans="1:9" ht="40.5" customHeight="1">
      <c r="A9" s="61" t="s">
        <v>9</v>
      </c>
      <c r="B9" s="60" t="s">
        <v>10</v>
      </c>
      <c r="C9" s="119" t="s">
        <v>11</v>
      </c>
      <c r="D9" s="119"/>
      <c r="E9" s="119"/>
      <c r="F9" s="119"/>
      <c r="G9" s="119"/>
      <c r="H9" s="120"/>
    </row>
    <row r="10" spans="1:9" ht="49.9" customHeight="1">
      <c r="A10" s="61"/>
      <c r="B10" s="60" t="s">
        <v>12</v>
      </c>
      <c r="C10" s="119" t="s">
        <v>13</v>
      </c>
      <c r="D10" s="119"/>
      <c r="E10" s="119"/>
      <c r="F10" s="119"/>
      <c r="G10" s="119"/>
      <c r="H10" s="120"/>
    </row>
    <row r="11" spans="1:9" ht="44.45" customHeight="1">
      <c r="A11" s="61"/>
      <c r="B11" s="60" t="s">
        <v>14</v>
      </c>
      <c r="C11" s="119" t="s">
        <v>15</v>
      </c>
      <c r="D11" s="119"/>
      <c r="E11" s="119"/>
      <c r="F11" s="119"/>
      <c r="G11" s="119"/>
      <c r="H11" s="120"/>
    </row>
    <row r="12" spans="1:9" ht="49.15" customHeight="1">
      <c r="A12" s="61"/>
      <c r="B12" s="60" t="s">
        <v>16</v>
      </c>
      <c r="C12" s="119" t="s">
        <v>17</v>
      </c>
      <c r="D12" s="119"/>
      <c r="E12" s="119"/>
      <c r="F12" s="119"/>
      <c r="G12" s="119"/>
      <c r="H12" s="120"/>
    </row>
    <row r="13" spans="1:9" ht="43.15" customHeight="1">
      <c r="A13" s="61"/>
      <c r="B13" s="60" t="s">
        <v>18</v>
      </c>
      <c r="C13" s="119" t="s">
        <v>19</v>
      </c>
      <c r="D13" s="119"/>
      <c r="E13" s="119"/>
      <c r="F13" s="119"/>
      <c r="G13" s="119"/>
      <c r="H13" s="120"/>
    </row>
    <row r="14" spans="1:9" s="47" customFormat="1" ht="24" customHeight="1">
      <c r="A14" s="127" t="s">
        <v>20</v>
      </c>
      <c r="B14" s="60" t="s">
        <v>21</v>
      </c>
      <c r="C14" s="128" t="s">
        <v>22</v>
      </c>
      <c r="D14" s="128"/>
      <c r="E14" s="128"/>
      <c r="F14" s="128"/>
      <c r="G14" s="128"/>
      <c r="H14" s="129"/>
    </row>
    <row r="15" spans="1:9" s="47" customFormat="1" ht="24" customHeight="1">
      <c r="A15" s="127"/>
      <c r="B15" s="60" t="s">
        <v>23</v>
      </c>
      <c r="C15" s="128"/>
      <c r="D15" s="128"/>
      <c r="E15" s="128"/>
      <c r="F15" s="128"/>
      <c r="G15" s="128"/>
      <c r="H15" s="129"/>
    </row>
    <row r="16" spans="1:9" s="47" customFormat="1" ht="24" customHeight="1">
      <c r="A16" s="127"/>
      <c r="B16" s="60" t="s">
        <v>24</v>
      </c>
      <c r="C16" s="128"/>
      <c r="D16" s="128"/>
      <c r="E16" s="128"/>
      <c r="F16" s="128"/>
      <c r="G16" s="128"/>
      <c r="H16" s="129"/>
    </row>
    <row r="17" spans="1:8" s="47" customFormat="1" ht="24" customHeight="1">
      <c r="A17" s="127"/>
      <c r="B17" s="60" t="s">
        <v>25</v>
      </c>
      <c r="C17" s="128"/>
      <c r="D17" s="128"/>
      <c r="E17" s="128"/>
      <c r="F17" s="128"/>
      <c r="G17" s="128"/>
      <c r="H17" s="129"/>
    </row>
    <row r="18" spans="1:8" s="47" customFormat="1" ht="24" customHeight="1">
      <c r="A18" s="127"/>
      <c r="B18" s="60" t="s">
        <v>26</v>
      </c>
      <c r="C18" s="128"/>
      <c r="D18" s="128"/>
      <c r="E18" s="128"/>
      <c r="F18" s="128"/>
      <c r="G18" s="128"/>
      <c r="H18" s="129"/>
    </row>
    <row r="19" spans="1:8" s="47" customFormat="1" ht="24" customHeight="1">
      <c r="A19" s="121" t="s">
        <v>27</v>
      </c>
      <c r="B19" s="60" t="s">
        <v>28</v>
      </c>
      <c r="C19" s="123" t="s">
        <v>29</v>
      </c>
      <c r="D19" s="123"/>
      <c r="E19" s="123"/>
      <c r="F19" s="123"/>
      <c r="G19" s="123"/>
      <c r="H19" s="124"/>
    </row>
    <row r="20" spans="1:8" s="47" customFormat="1" ht="24" customHeight="1">
      <c r="A20" s="121"/>
      <c r="B20" s="60" t="s">
        <v>30</v>
      </c>
      <c r="C20" s="123"/>
      <c r="D20" s="123"/>
      <c r="E20" s="123"/>
      <c r="F20" s="123"/>
      <c r="G20" s="123"/>
      <c r="H20" s="124"/>
    </row>
    <row r="21" spans="1:8" s="47" customFormat="1" ht="24" customHeight="1">
      <c r="A21" s="122"/>
      <c r="B21" s="62" t="s">
        <v>31</v>
      </c>
      <c r="C21" s="125"/>
      <c r="D21" s="125"/>
      <c r="E21" s="125"/>
      <c r="F21" s="125"/>
      <c r="G21" s="125"/>
      <c r="H21" s="126"/>
    </row>
    <row r="22" spans="1:8" s="47" customFormat="1" ht="13.15"/>
    <row r="23" spans="1:8" s="47" customFormat="1" ht="13.15"/>
    <row r="24" spans="1:8" s="47" customFormat="1" ht="13.15"/>
    <row r="25" spans="1:8" s="47" customFormat="1" ht="13.15"/>
    <row r="26" spans="1:8" s="47" customFormat="1" ht="13.15"/>
    <row r="27" spans="1:8" s="47" customFormat="1" ht="13.15"/>
  </sheetData>
  <mergeCells count="13">
    <mergeCell ref="A5:H5"/>
    <mergeCell ref="C6:H6"/>
    <mergeCell ref="C9:H9"/>
    <mergeCell ref="C12:H12"/>
    <mergeCell ref="C10:H10"/>
    <mergeCell ref="C8:H8"/>
    <mergeCell ref="C13:H13"/>
    <mergeCell ref="C11:H11"/>
    <mergeCell ref="C7:H7"/>
    <mergeCell ref="A19:A21"/>
    <mergeCell ref="C19:H21"/>
    <mergeCell ref="A14:A18"/>
    <mergeCell ref="C14:H18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2">
    <tabColor theme="4"/>
  </sheetPr>
  <dimension ref="A1:CE192"/>
  <sheetViews>
    <sheetView workbookViewId="0">
      <selection activeCell="E12" sqref="E12"/>
    </sheetView>
  </sheetViews>
  <sheetFormatPr defaultRowHeight="14.45" outlineLevelRow="2"/>
  <cols>
    <col min="1" max="1" width="8.85546875"/>
    <col min="47" max="63" width="9.7109375" customWidth="1"/>
    <col min="64" max="64" width="9.140625" customWidth="1"/>
    <col min="65" max="65" width="6.140625" customWidth="1"/>
    <col min="66" max="83" width="9.7109375" customWidth="1"/>
  </cols>
  <sheetData>
    <row r="1" spans="1:83" ht="21">
      <c r="A1" s="116" t="s">
        <v>142</v>
      </c>
    </row>
    <row r="4" spans="1:83" ht="15.6">
      <c r="A4" s="37" t="s">
        <v>35</v>
      </c>
      <c r="B4" s="3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  <c r="AS4" s="18"/>
      <c r="AT4" s="18"/>
      <c r="AU4" s="19" t="e">
        <v>#REF!</v>
      </c>
      <c r="AV4" s="19" t="s">
        <v>143</v>
      </c>
      <c r="AW4" s="18"/>
      <c r="AX4" s="18"/>
      <c r="AY4" s="18"/>
      <c r="AZ4" s="18"/>
      <c r="BA4" s="18"/>
      <c r="BB4" s="18"/>
      <c r="BC4" s="18"/>
      <c r="BD4" s="18"/>
      <c r="BE4" s="18"/>
      <c r="BF4" s="18"/>
      <c r="BG4" s="18"/>
      <c r="BH4" s="18"/>
      <c r="BI4" s="18"/>
      <c r="BJ4" s="18"/>
      <c r="BK4" s="18"/>
      <c r="BL4" s="18"/>
      <c r="BM4" s="18"/>
      <c r="BN4" s="19" t="e">
        <v>#REF!</v>
      </c>
      <c r="BO4" s="19" t="s">
        <v>144</v>
      </c>
      <c r="BP4" s="18"/>
      <c r="BQ4" s="18"/>
      <c r="BR4" s="18"/>
      <c r="BS4" s="18"/>
      <c r="BT4" s="18"/>
      <c r="BU4" s="18"/>
      <c r="BV4" s="18"/>
      <c r="BW4" s="18"/>
      <c r="BX4" s="18"/>
      <c r="BY4" s="18"/>
      <c r="BZ4" s="18"/>
      <c r="CA4" s="18"/>
      <c r="CB4" s="18"/>
      <c r="CC4" s="18"/>
      <c r="CD4" s="18"/>
      <c r="CE4" s="18"/>
    </row>
    <row r="5" spans="1:83" ht="60" customHeight="1" outlineLevel="1">
      <c r="A5" s="45" t="s">
        <v>145</v>
      </c>
      <c r="B5" s="9" t="s">
        <v>146</v>
      </c>
      <c r="C5" s="9" t="s">
        <v>147</v>
      </c>
      <c r="D5" s="9" t="s">
        <v>148</v>
      </c>
      <c r="E5" s="9" t="s">
        <v>149</v>
      </c>
      <c r="F5" s="9" t="s">
        <v>150</v>
      </c>
      <c r="G5" s="9" t="s">
        <v>151</v>
      </c>
      <c r="H5" s="39" t="s">
        <v>152</v>
      </c>
      <c r="I5" s="39" t="s">
        <v>153</v>
      </c>
      <c r="J5" s="39" t="s">
        <v>154</v>
      </c>
      <c r="K5" s="39" t="s">
        <v>155</v>
      </c>
      <c r="L5" s="39" t="s">
        <v>156</v>
      </c>
      <c r="M5" s="39" t="s">
        <v>157</v>
      </c>
      <c r="N5" s="39" t="s">
        <v>158</v>
      </c>
      <c r="O5" s="39" t="s">
        <v>159</v>
      </c>
      <c r="P5" s="10" t="s">
        <v>160</v>
      </c>
      <c r="Q5" s="10" t="s">
        <v>161</v>
      </c>
      <c r="R5" s="10" t="s">
        <v>162</v>
      </c>
      <c r="S5" s="10" t="s">
        <v>163</v>
      </c>
      <c r="T5" s="10" t="s">
        <v>164</v>
      </c>
      <c r="U5" s="40" t="s">
        <v>165</v>
      </c>
      <c r="V5" s="40" t="s">
        <v>166</v>
      </c>
      <c r="W5" s="11" t="s">
        <v>167</v>
      </c>
      <c r="X5" s="11" t="s">
        <v>168</v>
      </c>
      <c r="Y5" s="11" t="s">
        <v>169</v>
      </c>
      <c r="Z5" s="11" t="s">
        <v>170</v>
      </c>
      <c r="AA5" s="11" t="s">
        <v>171</v>
      </c>
      <c r="AB5" s="11" t="s">
        <v>122</v>
      </c>
      <c r="AC5" s="12" t="s">
        <v>172</v>
      </c>
      <c r="AD5" s="12" t="s">
        <v>173</v>
      </c>
      <c r="AE5" s="12" t="s">
        <v>174</v>
      </c>
      <c r="AF5" s="8" t="s">
        <v>129</v>
      </c>
      <c r="AG5" s="8" t="s">
        <v>175</v>
      </c>
      <c r="AH5" s="8" t="s">
        <v>176</v>
      </c>
      <c r="AI5" s="8" t="s">
        <v>177</v>
      </c>
      <c r="AJ5" s="8" t="s">
        <v>178</v>
      </c>
      <c r="AK5" s="8" t="s">
        <v>179</v>
      </c>
      <c r="AL5" s="8" t="s">
        <v>180</v>
      </c>
      <c r="AM5" s="13" t="s">
        <v>120</v>
      </c>
      <c r="AN5" s="13" t="s">
        <v>181</v>
      </c>
      <c r="AO5" s="13" t="s">
        <v>182</v>
      </c>
      <c r="AP5" s="13" t="s">
        <v>183</v>
      </c>
      <c r="AQ5" s="13" t="s">
        <v>184</v>
      </c>
      <c r="AR5" s="41" t="s">
        <v>185</v>
      </c>
      <c r="AS5" s="41" t="s">
        <v>186</v>
      </c>
      <c r="AT5" s="21"/>
      <c r="AU5" s="17" t="s">
        <v>187</v>
      </c>
      <c r="AV5" s="25" t="s">
        <v>188</v>
      </c>
      <c r="AW5" s="16" t="s">
        <v>119</v>
      </c>
      <c r="AX5" s="16" t="s">
        <v>120</v>
      </c>
      <c r="AY5" s="25" t="s">
        <v>189</v>
      </c>
      <c r="AZ5" s="17" t="s">
        <v>121</v>
      </c>
      <c r="BA5" s="17" t="s">
        <v>122</v>
      </c>
      <c r="BB5" s="26" t="s">
        <v>190</v>
      </c>
      <c r="BC5" s="17" t="s">
        <v>123</v>
      </c>
      <c r="BD5" s="17" t="s">
        <v>124</v>
      </c>
      <c r="BE5" s="17" t="s">
        <v>125</v>
      </c>
      <c r="BF5" s="17" t="s">
        <v>126</v>
      </c>
      <c r="BG5" s="17" t="s">
        <v>127</v>
      </c>
      <c r="BH5" s="17" t="s">
        <v>128</v>
      </c>
      <c r="BI5" s="17" t="s">
        <v>129</v>
      </c>
      <c r="BJ5" s="17" t="s">
        <v>175</v>
      </c>
      <c r="BK5" s="17" t="s">
        <v>131</v>
      </c>
      <c r="BL5" s="26" t="s">
        <v>133</v>
      </c>
      <c r="BM5" s="4" t="s">
        <v>191</v>
      </c>
      <c r="BN5" s="29" t="s">
        <v>187</v>
      </c>
      <c r="BO5" s="31" t="s">
        <v>188</v>
      </c>
      <c r="BP5" s="29" t="s">
        <v>119</v>
      </c>
      <c r="BQ5" s="29" t="s">
        <v>120</v>
      </c>
      <c r="BR5" s="31" t="s">
        <v>189</v>
      </c>
      <c r="BS5" s="30" t="s">
        <v>121</v>
      </c>
      <c r="BT5" s="30" t="s">
        <v>122</v>
      </c>
      <c r="BU5" s="32" t="s">
        <v>190</v>
      </c>
      <c r="BV5" s="30" t="s">
        <v>123</v>
      </c>
      <c r="BW5" s="30" t="s">
        <v>124</v>
      </c>
      <c r="BX5" s="30" t="s">
        <v>125</v>
      </c>
      <c r="BY5" s="30" t="s">
        <v>126</v>
      </c>
      <c r="BZ5" s="30" t="s">
        <v>127</v>
      </c>
      <c r="CA5" s="30" t="s">
        <v>128</v>
      </c>
      <c r="CB5" s="30" t="s">
        <v>129</v>
      </c>
      <c r="CC5" s="30" t="s">
        <v>175</v>
      </c>
      <c r="CD5" s="30" t="s">
        <v>131</v>
      </c>
      <c r="CE5" s="32" t="s">
        <v>133</v>
      </c>
    </row>
    <row r="6" spans="1:83" ht="15" customHeight="1" outlineLevel="1">
      <c r="A6" s="43">
        <v>2024</v>
      </c>
      <c r="B6" s="42">
        <v>0</v>
      </c>
      <c r="C6" s="42">
        <v>0</v>
      </c>
      <c r="D6" s="42">
        <v>0</v>
      </c>
      <c r="E6" s="42">
        <v>0</v>
      </c>
      <c r="F6" s="42">
        <v>0</v>
      </c>
      <c r="G6" s="42">
        <v>237</v>
      </c>
      <c r="H6" s="42">
        <v>300</v>
      </c>
      <c r="I6" s="42">
        <v>0</v>
      </c>
      <c r="J6" s="42">
        <v>0</v>
      </c>
      <c r="K6" s="42">
        <v>0</v>
      </c>
      <c r="L6" s="42">
        <v>0</v>
      </c>
      <c r="M6" s="42">
        <v>0</v>
      </c>
      <c r="N6" s="42">
        <v>0</v>
      </c>
      <c r="O6" s="42">
        <v>0</v>
      </c>
      <c r="P6" s="42">
        <v>100</v>
      </c>
      <c r="Q6" s="42">
        <v>0</v>
      </c>
      <c r="R6" s="42">
        <v>0</v>
      </c>
      <c r="S6" s="42">
        <v>0</v>
      </c>
      <c r="T6" s="42">
        <v>0</v>
      </c>
      <c r="U6" s="42">
        <v>0</v>
      </c>
      <c r="V6" s="42">
        <v>0</v>
      </c>
      <c r="W6" s="42">
        <v>0</v>
      </c>
      <c r="X6" s="42">
        <v>0</v>
      </c>
      <c r="Y6" s="42">
        <v>0</v>
      </c>
      <c r="Z6" s="42">
        <v>0</v>
      </c>
      <c r="AA6" s="42">
        <v>0</v>
      </c>
      <c r="AB6" s="42">
        <v>0</v>
      </c>
      <c r="AC6" s="42">
        <v>0</v>
      </c>
      <c r="AD6" s="42">
        <v>150</v>
      </c>
      <c r="AE6" s="42">
        <v>0</v>
      </c>
      <c r="AF6" s="42">
        <v>0</v>
      </c>
      <c r="AG6" s="42">
        <v>0</v>
      </c>
      <c r="AH6" s="42">
        <v>0</v>
      </c>
      <c r="AI6" s="42">
        <v>0</v>
      </c>
      <c r="AJ6" s="42">
        <v>0</v>
      </c>
      <c r="AK6" s="42">
        <v>3.9000000953674321</v>
      </c>
      <c r="AL6" s="42">
        <v>9.4099998474121094</v>
      </c>
      <c r="AM6" s="42">
        <v>71.409999556839466</v>
      </c>
      <c r="AN6" s="42">
        <v>1.0533302</v>
      </c>
      <c r="AO6" s="42">
        <v>14.2410956</v>
      </c>
      <c r="AP6" s="42">
        <v>38.045572555287997</v>
      </c>
      <c r="AQ6" s="42">
        <v>18.0493247</v>
      </c>
      <c r="AR6" s="42">
        <v>55</v>
      </c>
      <c r="AS6" s="42">
        <v>12</v>
      </c>
      <c r="AT6" s="22"/>
      <c r="AU6" s="2">
        <v>2024</v>
      </c>
      <c r="AV6" s="27">
        <v>104.75375005683946</v>
      </c>
      <c r="AW6" s="14">
        <v>33.343750499999999</v>
      </c>
      <c r="AX6" s="14">
        <v>71.409999556839466</v>
      </c>
      <c r="AY6" s="27">
        <v>118.35557249806754</v>
      </c>
      <c r="AZ6" s="14">
        <v>96.945572650655436</v>
      </c>
      <c r="BA6" s="14">
        <v>21.409999847412109</v>
      </c>
      <c r="BB6" s="27">
        <v>787</v>
      </c>
      <c r="BC6" s="14">
        <v>0</v>
      </c>
      <c r="BD6" s="14">
        <v>237</v>
      </c>
      <c r="BE6" s="14">
        <v>300</v>
      </c>
      <c r="BF6" s="14">
        <v>100</v>
      </c>
      <c r="BG6" s="14">
        <v>0</v>
      </c>
      <c r="BH6" s="14">
        <v>150</v>
      </c>
      <c r="BI6" s="14">
        <v>0</v>
      </c>
      <c r="BJ6" s="14">
        <v>0</v>
      </c>
      <c r="BK6" s="14">
        <v>0</v>
      </c>
      <c r="BL6" s="27">
        <v>1010.1093225549071</v>
      </c>
      <c r="BM6" s="1">
        <v>0</v>
      </c>
      <c r="BN6" s="2">
        <v>2024</v>
      </c>
      <c r="BO6" s="27"/>
      <c r="BP6" s="5"/>
      <c r="BQ6" s="5"/>
      <c r="BR6" s="27"/>
      <c r="BS6" s="5"/>
      <c r="BT6" s="5"/>
      <c r="BU6" s="27"/>
      <c r="BV6" s="5"/>
      <c r="BW6" s="5"/>
      <c r="BX6" s="5"/>
      <c r="BY6" s="5"/>
      <c r="BZ6" s="5"/>
      <c r="CA6" s="5"/>
      <c r="CB6" s="5"/>
      <c r="CC6" s="5"/>
      <c r="CD6" s="5"/>
      <c r="CE6" s="27"/>
    </row>
    <row r="7" spans="1:83" outlineLevel="1">
      <c r="A7" s="43">
        <v>2025</v>
      </c>
      <c r="B7" s="44">
        <v>0</v>
      </c>
      <c r="C7" s="44">
        <v>0</v>
      </c>
      <c r="D7" s="44">
        <v>0</v>
      </c>
      <c r="E7" s="44">
        <v>0</v>
      </c>
      <c r="F7" s="44">
        <v>0</v>
      </c>
      <c r="G7" s="44">
        <v>237</v>
      </c>
      <c r="H7" s="44">
        <v>600</v>
      </c>
      <c r="I7" s="44">
        <v>0</v>
      </c>
      <c r="J7" s="44">
        <v>0</v>
      </c>
      <c r="K7" s="44">
        <v>0</v>
      </c>
      <c r="L7" s="44">
        <v>0</v>
      </c>
      <c r="M7" s="44">
        <v>0</v>
      </c>
      <c r="N7" s="44">
        <v>0</v>
      </c>
      <c r="O7" s="44">
        <v>0</v>
      </c>
      <c r="P7" s="44">
        <v>99.949996948242188</v>
      </c>
      <c r="Q7" s="44">
        <v>0</v>
      </c>
      <c r="R7" s="44">
        <v>0</v>
      </c>
      <c r="S7" s="44">
        <v>0</v>
      </c>
      <c r="T7" s="44">
        <v>0</v>
      </c>
      <c r="U7" s="44">
        <v>0</v>
      </c>
      <c r="V7" s="44">
        <v>0</v>
      </c>
      <c r="W7" s="44">
        <v>0</v>
      </c>
      <c r="X7" s="44">
        <v>100</v>
      </c>
      <c r="Y7" s="44">
        <v>0</v>
      </c>
      <c r="Z7" s="44">
        <v>0</v>
      </c>
      <c r="AA7" s="44">
        <v>0</v>
      </c>
      <c r="AB7" s="44">
        <v>0</v>
      </c>
      <c r="AC7" s="44">
        <v>150</v>
      </c>
      <c r="AD7" s="44">
        <v>149.94999694824219</v>
      </c>
      <c r="AE7" s="44">
        <v>0</v>
      </c>
      <c r="AF7" s="44">
        <v>0</v>
      </c>
      <c r="AG7" s="44">
        <v>0</v>
      </c>
      <c r="AH7" s="44">
        <v>0</v>
      </c>
      <c r="AI7" s="44">
        <v>10</v>
      </c>
      <c r="AJ7" s="44">
        <v>20</v>
      </c>
      <c r="AK7" s="44">
        <v>3.9000000953674321</v>
      </c>
      <c r="AL7" s="44">
        <v>14.27999973297119</v>
      </c>
      <c r="AM7" s="44">
        <v>135.93999975919724</v>
      </c>
      <c r="AN7" s="44">
        <v>2.1409940000000001</v>
      </c>
      <c r="AO7" s="44">
        <v>26.374985599999999</v>
      </c>
      <c r="AP7" s="44">
        <v>59.426396861328548</v>
      </c>
      <c r="AQ7" s="44">
        <v>36.7946174</v>
      </c>
      <c r="AR7" s="44">
        <v>79</v>
      </c>
      <c r="AS7" s="44">
        <v>25.60000038146973</v>
      </c>
      <c r="AT7" s="22"/>
      <c r="AU7" s="3">
        <v>2025</v>
      </c>
      <c r="AV7" s="28">
        <v>201.25059675919724</v>
      </c>
      <c r="AW7" s="15">
        <v>65.310597000000001</v>
      </c>
      <c r="AX7" s="15">
        <v>135.93999975919724</v>
      </c>
      <c r="AY7" s="28">
        <v>212.20639707113691</v>
      </c>
      <c r="AZ7" s="15">
        <v>172.32639695669599</v>
      </c>
      <c r="BA7" s="15">
        <v>39.880000114440918</v>
      </c>
      <c r="BB7" s="28">
        <v>1336.8999938964844</v>
      </c>
      <c r="BC7" s="28">
        <v>0</v>
      </c>
      <c r="BD7" s="15">
        <v>237</v>
      </c>
      <c r="BE7" s="15">
        <v>600</v>
      </c>
      <c r="BF7" s="15">
        <v>99.949996948242188</v>
      </c>
      <c r="BG7" s="15">
        <v>0</v>
      </c>
      <c r="BH7" s="15">
        <v>299.94999694824219</v>
      </c>
      <c r="BI7" s="15">
        <v>0</v>
      </c>
      <c r="BJ7" s="15">
        <v>0</v>
      </c>
      <c r="BK7" s="15">
        <v>100</v>
      </c>
      <c r="BL7" s="28">
        <v>1750.3569877268185</v>
      </c>
      <c r="BM7" s="1">
        <v>0</v>
      </c>
      <c r="BN7" s="3">
        <v>2025</v>
      </c>
      <c r="BO7" s="28">
        <v>201.25059675919724</v>
      </c>
      <c r="BP7" s="6">
        <v>65.310597000000001</v>
      </c>
      <c r="BQ7" s="6">
        <v>135.93999975919724</v>
      </c>
      <c r="BR7" s="28">
        <v>212.20639707113691</v>
      </c>
      <c r="BS7" s="6">
        <v>172.32639695669599</v>
      </c>
      <c r="BT7" s="6">
        <v>39.880000114440918</v>
      </c>
      <c r="BU7" s="28">
        <v>1336.8999938964844</v>
      </c>
      <c r="BV7" s="6">
        <v>0</v>
      </c>
      <c r="BW7" s="6">
        <v>237</v>
      </c>
      <c r="BX7" s="6">
        <v>600</v>
      </c>
      <c r="BY7" s="6">
        <v>99.949996948242188</v>
      </c>
      <c r="BZ7" s="6">
        <v>0</v>
      </c>
      <c r="CA7" s="6">
        <v>299.94999694824219</v>
      </c>
      <c r="CB7" s="6">
        <v>0</v>
      </c>
      <c r="CC7" s="6">
        <v>0</v>
      </c>
      <c r="CD7" s="6">
        <v>100</v>
      </c>
      <c r="CE7" s="28">
        <v>1750.3569877268185</v>
      </c>
    </row>
    <row r="8" spans="1:83" outlineLevel="1">
      <c r="A8" s="43">
        <v>2026</v>
      </c>
      <c r="B8" s="42">
        <v>0</v>
      </c>
      <c r="C8" s="42">
        <v>0</v>
      </c>
      <c r="D8" s="42">
        <v>0</v>
      </c>
      <c r="E8" s="42">
        <v>0</v>
      </c>
      <c r="F8" s="42">
        <v>0</v>
      </c>
      <c r="G8" s="42">
        <v>474</v>
      </c>
      <c r="H8" s="42">
        <v>600</v>
      </c>
      <c r="I8" s="42">
        <v>0</v>
      </c>
      <c r="J8" s="42">
        <v>400</v>
      </c>
      <c r="K8" s="42">
        <v>0</v>
      </c>
      <c r="L8" s="42">
        <v>0</v>
      </c>
      <c r="M8" s="42">
        <v>0</v>
      </c>
      <c r="N8" s="42">
        <v>0</v>
      </c>
      <c r="O8" s="42">
        <v>0</v>
      </c>
      <c r="P8" s="42">
        <v>99.900001525878906</v>
      </c>
      <c r="Q8" s="42">
        <v>0</v>
      </c>
      <c r="R8" s="42">
        <v>0</v>
      </c>
      <c r="S8" s="42">
        <v>0</v>
      </c>
      <c r="T8" s="42">
        <v>0</v>
      </c>
      <c r="U8" s="42">
        <v>100</v>
      </c>
      <c r="V8" s="42">
        <v>0</v>
      </c>
      <c r="W8" s="42">
        <v>0</v>
      </c>
      <c r="X8" s="42">
        <v>300</v>
      </c>
      <c r="Y8" s="42">
        <v>0</v>
      </c>
      <c r="Z8" s="42">
        <v>200</v>
      </c>
      <c r="AA8" s="42">
        <v>200</v>
      </c>
      <c r="AB8" s="42">
        <v>25</v>
      </c>
      <c r="AC8" s="42">
        <v>300</v>
      </c>
      <c r="AD8" s="42">
        <v>149.90000152587891</v>
      </c>
      <c r="AE8" s="42">
        <v>250</v>
      </c>
      <c r="AF8" s="42">
        <v>0</v>
      </c>
      <c r="AG8" s="42">
        <v>0</v>
      </c>
      <c r="AH8" s="42">
        <v>0</v>
      </c>
      <c r="AI8" s="42">
        <v>10</v>
      </c>
      <c r="AJ8" s="42">
        <v>50</v>
      </c>
      <c r="AK8" s="42">
        <v>3.9000000953674321</v>
      </c>
      <c r="AL8" s="42">
        <v>18.110000610351559</v>
      </c>
      <c r="AM8" s="42">
        <v>206.65000027418137</v>
      </c>
      <c r="AN8" s="42">
        <v>3.2801581</v>
      </c>
      <c r="AO8" s="42">
        <v>50.051728099999998</v>
      </c>
      <c r="AP8" s="42">
        <v>80.807221167369093</v>
      </c>
      <c r="AQ8" s="42">
        <v>56.078432300000003</v>
      </c>
      <c r="AR8" s="42">
        <v>79</v>
      </c>
      <c r="AS8" s="42">
        <v>25.60000038146973</v>
      </c>
      <c r="AT8" s="22"/>
      <c r="AU8" s="2">
        <v>2026</v>
      </c>
      <c r="AV8" s="27">
        <v>316.06031877418138</v>
      </c>
      <c r="AW8" s="14">
        <v>109.4103185</v>
      </c>
      <c r="AX8" s="14">
        <v>206.65000027418137</v>
      </c>
      <c r="AY8" s="27">
        <v>292.41722225455783</v>
      </c>
      <c r="AZ8" s="14">
        <v>223.70722126273654</v>
      </c>
      <c r="BA8" s="14">
        <v>68.710000991821289</v>
      </c>
      <c r="BB8" s="27">
        <v>3073.8000030517578</v>
      </c>
      <c r="BC8" s="27">
        <v>0</v>
      </c>
      <c r="BD8" s="14">
        <v>474</v>
      </c>
      <c r="BE8" s="14">
        <v>1000</v>
      </c>
      <c r="BF8" s="14">
        <v>99.900001525878906</v>
      </c>
      <c r="BG8" s="14">
        <v>100</v>
      </c>
      <c r="BH8" s="14">
        <v>699.90000152587891</v>
      </c>
      <c r="BI8" s="14">
        <v>0</v>
      </c>
      <c r="BJ8" s="14">
        <v>0</v>
      </c>
      <c r="BK8" s="14">
        <v>700</v>
      </c>
      <c r="BL8" s="27">
        <v>3682.2775440804971</v>
      </c>
      <c r="BM8" s="1">
        <v>0</v>
      </c>
      <c r="BN8" s="2">
        <v>2026</v>
      </c>
      <c r="BO8" s="27"/>
      <c r="BP8" s="5"/>
      <c r="BQ8" s="5"/>
      <c r="BR8" s="27"/>
      <c r="BS8" s="5"/>
      <c r="BT8" s="5"/>
      <c r="BU8" s="27"/>
      <c r="BV8" s="5"/>
      <c r="BW8" s="5"/>
      <c r="BX8" s="5"/>
      <c r="BY8" s="5"/>
      <c r="BZ8" s="5"/>
      <c r="CA8" s="5"/>
      <c r="CB8" s="5"/>
      <c r="CC8" s="5"/>
      <c r="CD8" s="5"/>
      <c r="CE8" s="27"/>
    </row>
    <row r="9" spans="1:83" outlineLevel="1">
      <c r="A9" s="43">
        <v>2027</v>
      </c>
      <c r="B9" s="44">
        <v>0</v>
      </c>
      <c r="C9" s="44">
        <v>0</v>
      </c>
      <c r="D9" s="44">
        <v>0</v>
      </c>
      <c r="E9" s="44">
        <v>0</v>
      </c>
      <c r="F9" s="44">
        <v>0</v>
      </c>
      <c r="G9" s="44">
        <v>474</v>
      </c>
      <c r="H9" s="44">
        <v>600</v>
      </c>
      <c r="I9" s="44">
        <v>0</v>
      </c>
      <c r="J9" s="44">
        <v>400</v>
      </c>
      <c r="K9" s="44">
        <v>0</v>
      </c>
      <c r="L9" s="44">
        <v>0</v>
      </c>
      <c r="M9" s="44">
        <v>0</v>
      </c>
      <c r="N9" s="44">
        <v>0</v>
      </c>
      <c r="O9" s="44">
        <v>0</v>
      </c>
      <c r="P9" s="44">
        <v>99.849998474121094</v>
      </c>
      <c r="Q9" s="44">
        <v>0</v>
      </c>
      <c r="R9" s="44">
        <v>0</v>
      </c>
      <c r="S9" s="44">
        <v>0</v>
      </c>
      <c r="T9" s="44">
        <v>0</v>
      </c>
      <c r="U9" s="44">
        <v>100</v>
      </c>
      <c r="V9" s="44">
        <v>0</v>
      </c>
      <c r="W9" s="44">
        <v>0</v>
      </c>
      <c r="X9" s="44">
        <v>600</v>
      </c>
      <c r="Y9" s="44">
        <v>0</v>
      </c>
      <c r="Z9" s="44">
        <v>200</v>
      </c>
      <c r="AA9" s="44">
        <v>200</v>
      </c>
      <c r="AB9" s="44">
        <v>50</v>
      </c>
      <c r="AC9" s="44">
        <v>300</v>
      </c>
      <c r="AD9" s="44">
        <v>149.84999847412109</v>
      </c>
      <c r="AE9" s="44">
        <v>249.94999694824219</v>
      </c>
      <c r="AF9" s="44">
        <v>0</v>
      </c>
      <c r="AG9" s="44">
        <v>0</v>
      </c>
      <c r="AH9" s="44">
        <v>0</v>
      </c>
      <c r="AI9" s="44">
        <v>10</v>
      </c>
      <c r="AJ9" s="44">
        <v>80</v>
      </c>
      <c r="AK9" s="44">
        <v>3.9000000953674321</v>
      </c>
      <c r="AL9" s="44">
        <v>24.719999313354489</v>
      </c>
      <c r="AM9" s="44">
        <v>253.97999978065491</v>
      </c>
      <c r="AN9" s="44">
        <v>4.4193221999999999</v>
      </c>
      <c r="AO9" s="44">
        <v>64.249858200000006</v>
      </c>
      <c r="AP9" s="44">
        <v>121.26733986062111</v>
      </c>
      <c r="AQ9" s="44">
        <v>76.253737900000004</v>
      </c>
      <c r="AR9" s="44">
        <v>79</v>
      </c>
      <c r="AS9" s="44">
        <v>25.60000038146973</v>
      </c>
      <c r="AT9" s="22"/>
      <c r="AU9" s="3">
        <v>2027</v>
      </c>
      <c r="AV9" s="28">
        <v>398.9029180806549</v>
      </c>
      <c r="AW9" s="15">
        <v>144.92291829999999</v>
      </c>
      <c r="AX9" s="15">
        <v>253.97999978065491</v>
      </c>
      <c r="AY9" s="28">
        <v>394.48733965081277</v>
      </c>
      <c r="AZ9" s="15">
        <v>294.16733995598855</v>
      </c>
      <c r="BA9" s="15">
        <v>100.31999969482422</v>
      </c>
      <c r="BB9" s="28">
        <v>3373.6499938964844</v>
      </c>
      <c r="BC9" s="28">
        <v>0</v>
      </c>
      <c r="BD9" s="15">
        <v>474</v>
      </c>
      <c r="BE9" s="15">
        <v>1000</v>
      </c>
      <c r="BF9" s="15">
        <v>99.849998474121094</v>
      </c>
      <c r="BG9" s="15">
        <v>100</v>
      </c>
      <c r="BH9" s="15">
        <v>699.79999542236328</v>
      </c>
      <c r="BI9" s="15">
        <v>0</v>
      </c>
      <c r="BJ9" s="15">
        <v>0</v>
      </c>
      <c r="BK9" s="15">
        <v>1000</v>
      </c>
      <c r="BL9" s="28">
        <v>4167.0402516279519</v>
      </c>
      <c r="BM9" s="1">
        <v>0</v>
      </c>
      <c r="BN9" s="3">
        <v>2027</v>
      </c>
      <c r="BO9" s="28"/>
      <c r="BP9" s="6"/>
      <c r="BQ9" s="6"/>
      <c r="BR9" s="28"/>
      <c r="BS9" s="6"/>
      <c r="BT9" s="6"/>
      <c r="BU9" s="28"/>
      <c r="BV9" s="6"/>
      <c r="BW9" s="6"/>
      <c r="BX9" s="6"/>
      <c r="BY9" s="6"/>
      <c r="BZ9" s="6"/>
      <c r="CA9" s="6"/>
      <c r="CB9" s="6"/>
      <c r="CC9" s="6"/>
      <c r="CD9" s="6"/>
      <c r="CE9" s="28"/>
    </row>
    <row r="10" spans="1:83" outlineLevel="1">
      <c r="A10" s="43">
        <v>2028</v>
      </c>
      <c r="B10" s="42">
        <v>0</v>
      </c>
      <c r="C10" s="42">
        <v>0</v>
      </c>
      <c r="D10" s="42">
        <v>0</v>
      </c>
      <c r="E10" s="42">
        <v>0</v>
      </c>
      <c r="F10" s="42">
        <v>0</v>
      </c>
      <c r="G10" s="42">
        <v>711</v>
      </c>
      <c r="H10" s="42">
        <v>600</v>
      </c>
      <c r="I10" s="42">
        <v>0</v>
      </c>
      <c r="J10" s="42">
        <v>400</v>
      </c>
      <c r="K10" s="42">
        <v>0</v>
      </c>
      <c r="L10" s="42">
        <v>0</v>
      </c>
      <c r="M10" s="42">
        <v>0</v>
      </c>
      <c r="N10" s="42">
        <v>0</v>
      </c>
      <c r="O10" s="42">
        <v>0</v>
      </c>
      <c r="P10" s="42">
        <v>299.80000305175781</v>
      </c>
      <c r="Q10" s="42">
        <v>0</v>
      </c>
      <c r="R10" s="42">
        <v>0</v>
      </c>
      <c r="S10" s="42">
        <v>0</v>
      </c>
      <c r="T10" s="42">
        <v>0</v>
      </c>
      <c r="U10" s="42">
        <v>100</v>
      </c>
      <c r="V10" s="42">
        <v>0</v>
      </c>
      <c r="W10" s="42">
        <v>0</v>
      </c>
      <c r="X10" s="42">
        <v>600</v>
      </c>
      <c r="Y10" s="42">
        <v>0</v>
      </c>
      <c r="Z10" s="42">
        <v>200</v>
      </c>
      <c r="AA10" s="42">
        <v>200</v>
      </c>
      <c r="AB10" s="42">
        <v>75</v>
      </c>
      <c r="AC10" s="42">
        <v>450</v>
      </c>
      <c r="AD10" s="42">
        <v>149.80000305175781</v>
      </c>
      <c r="AE10" s="42">
        <v>249.90000152587891</v>
      </c>
      <c r="AF10" s="42">
        <v>0</v>
      </c>
      <c r="AG10" s="42">
        <v>0</v>
      </c>
      <c r="AH10" s="42">
        <v>0</v>
      </c>
      <c r="AI10" s="42">
        <v>10</v>
      </c>
      <c r="AJ10" s="42">
        <v>110</v>
      </c>
      <c r="AK10" s="42">
        <v>6.9000000953674316</v>
      </c>
      <c r="AL10" s="42">
        <v>28.389999389648441</v>
      </c>
      <c r="AM10" s="42">
        <v>303.28000557422638</v>
      </c>
      <c r="AN10" s="42">
        <v>5.575653</v>
      </c>
      <c r="AO10" s="42">
        <v>77.881466000000003</v>
      </c>
      <c r="AP10" s="42">
        <v>161.72745855387299</v>
      </c>
      <c r="AQ10" s="42">
        <v>97.139638000000005</v>
      </c>
      <c r="AR10" s="42">
        <v>79</v>
      </c>
      <c r="AS10" s="42">
        <v>25.60000038146973</v>
      </c>
      <c r="AT10" s="22"/>
      <c r="AU10" s="2">
        <v>2028</v>
      </c>
      <c r="AV10" s="27">
        <v>483.8767625742264</v>
      </c>
      <c r="AW10" s="14">
        <v>180.59675700000003</v>
      </c>
      <c r="AX10" s="14">
        <v>303.28000557422638</v>
      </c>
      <c r="AY10" s="27">
        <v>496.61745842035862</v>
      </c>
      <c r="AZ10" s="14">
        <v>367.62745864924045</v>
      </c>
      <c r="BA10" s="14">
        <v>128.98999977111816</v>
      </c>
      <c r="BB10" s="27">
        <v>3960.5000076293945</v>
      </c>
      <c r="BC10" s="27">
        <v>0</v>
      </c>
      <c r="BD10" s="14">
        <v>711</v>
      </c>
      <c r="BE10" s="14">
        <v>1000</v>
      </c>
      <c r="BF10" s="14">
        <v>299.80000305175781</v>
      </c>
      <c r="BG10" s="14">
        <v>100</v>
      </c>
      <c r="BH10" s="14">
        <v>849.70000457763672</v>
      </c>
      <c r="BI10" s="14">
        <v>0</v>
      </c>
      <c r="BJ10" s="14">
        <v>0</v>
      </c>
      <c r="BK10" s="14">
        <v>1000</v>
      </c>
      <c r="BL10" s="27">
        <v>4940.9942286239793</v>
      </c>
      <c r="BM10" s="1">
        <v>0</v>
      </c>
      <c r="BN10" s="2">
        <v>2028</v>
      </c>
      <c r="BO10" s="27"/>
      <c r="BP10" s="5"/>
      <c r="BQ10" s="5"/>
      <c r="BR10" s="27"/>
      <c r="BS10" s="5"/>
      <c r="BT10" s="5"/>
      <c r="BU10" s="27"/>
      <c r="BV10" s="5"/>
      <c r="BW10" s="5"/>
      <c r="BX10" s="5"/>
      <c r="BY10" s="5"/>
      <c r="BZ10" s="5"/>
      <c r="CA10" s="5"/>
      <c r="CB10" s="5"/>
      <c r="CC10" s="5"/>
      <c r="CD10" s="5"/>
      <c r="CE10" s="27"/>
    </row>
    <row r="11" spans="1:83" outlineLevel="1">
      <c r="A11" s="43">
        <v>2029</v>
      </c>
      <c r="B11" s="44">
        <v>0</v>
      </c>
      <c r="C11" s="44">
        <v>0</v>
      </c>
      <c r="D11" s="44">
        <v>0</v>
      </c>
      <c r="E11" s="44">
        <v>0</v>
      </c>
      <c r="F11" s="44">
        <v>0</v>
      </c>
      <c r="G11" s="44">
        <v>711</v>
      </c>
      <c r="H11" s="44">
        <v>600</v>
      </c>
      <c r="I11" s="44">
        <v>0</v>
      </c>
      <c r="J11" s="44">
        <v>400</v>
      </c>
      <c r="K11" s="44">
        <v>0</v>
      </c>
      <c r="L11" s="44">
        <v>0</v>
      </c>
      <c r="M11" s="44">
        <v>0</v>
      </c>
      <c r="N11" s="44">
        <v>0</v>
      </c>
      <c r="O11" s="44">
        <v>0</v>
      </c>
      <c r="P11" s="44">
        <v>699.64999389648438</v>
      </c>
      <c r="Q11" s="44">
        <v>0</v>
      </c>
      <c r="R11" s="44">
        <v>0</v>
      </c>
      <c r="S11" s="44">
        <v>0</v>
      </c>
      <c r="T11" s="44">
        <v>0</v>
      </c>
      <c r="U11" s="44">
        <v>100</v>
      </c>
      <c r="V11" s="44">
        <v>0</v>
      </c>
      <c r="W11" s="44">
        <v>0</v>
      </c>
      <c r="X11" s="44">
        <v>600</v>
      </c>
      <c r="Y11" s="44">
        <v>0</v>
      </c>
      <c r="Z11" s="44">
        <v>200</v>
      </c>
      <c r="AA11" s="44">
        <v>200</v>
      </c>
      <c r="AB11" s="44">
        <v>100</v>
      </c>
      <c r="AC11" s="44">
        <v>750</v>
      </c>
      <c r="AD11" s="44">
        <v>449.75</v>
      </c>
      <c r="AE11" s="44">
        <v>249.84999847412109</v>
      </c>
      <c r="AF11" s="44">
        <v>0</v>
      </c>
      <c r="AG11" s="44">
        <v>0</v>
      </c>
      <c r="AH11" s="44">
        <v>0</v>
      </c>
      <c r="AI11" s="44">
        <v>10</v>
      </c>
      <c r="AJ11" s="44">
        <v>140</v>
      </c>
      <c r="AK11" s="44">
        <v>8.8999996185302734</v>
      </c>
      <c r="AL11" s="44">
        <v>31.739999771118161</v>
      </c>
      <c r="AM11" s="44">
        <v>319.21000242233276</v>
      </c>
      <c r="AN11" s="44">
        <v>6.9399290000000002</v>
      </c>
      <c r="AO11" s="44">
        <v>115.38244400000001</v>
      </c>
      <c r="AP11" s="44">
        <v>223.04598359990609</v>
      </c>
      <c r="AQ11" s="44">
        <v>118.549328</v>
      </c>
      <c r="AR11" s="44">
        <v>79</v>
      </c>
      <c r="AS11" s="44">
        <v>25.60000038146973</v>
      </c>
      <c r="AT11" s="22"/>
      <c r="AU11" s="3">
        <v>2029</v>
      </c>
      <c r="AV11" s="28">
        <v>560.08170342233279</v>
      </c>
      <c r="AW11" s="15">
        <v>240.87170100000003</v>
      </c>
      <c r="AX11" s="15">
        <v>319.21000242233276</v>
      </c>
      <c r="AY11" s="28">
        <v>618.28598337102426</v>
      </c>
      <c r="AZ11" s="15">
        <v>460.94598321843637</v>
      </c>
      <c r="BA11" s="15">
        <v>157.34000015258789</v>
      </c>
      <c r="BB11" s="28">
        <v>4960.2499923706055</v>
      </c>
      <c r="BC11" s="28">
        <v>0</v>
      </c>
      <c r="BD11" s="15">
        <v>711</v>
      </c>
      <c r="BE11" s="15">
        <v>1000</v>
      </c>
      <c r="BF11" s="15">
        <v>699.64999389648438</v>
      </c>
      <c r="BG11" s="15">
        <v>100</v>
      </c>
      <c r="BH11" s="15">
        <v>1449.5999984741211</v>
      </c>
      <c r="BI11" s="15">
        <v>0</v>
      </c>
      <c r="BJ11" s="15">
        <v>0</v>
      </c>
      <c r="BK11" s="15">
        <v>1000</v>
      </c>
      <c r="BL11" s="28">
        <v>6138.6176791639627</v>
      </c>
      <c r="BM11" s="1">
        <v>0</v>
      </c>
      <c r="BN11" s="3">
        <v>2029</v>
      </c>
      <c r="BO11" s="28"/>
      <c r="BP11" s="6"/>
      <c r="BQ11" s="6"/>
      <c r="BR11" s="28"/>
      <c r="BS11" s="6"/>
      <c r="BT11" s="6"/>
      <c r="BU11" s="28"/>
      <c r="BV11" s="6"/>
      <c r="BW11" s="6"/>
      <c r="BX11" s="6"/>
      <c r="BY11" s="6"/>
      <c r="BZ11" s="6"/>
      <c r="CA11" s="6"/>
      <c r="CB11" s="6"/>
      <c r="CC11" s="6"/>
      <c r="CD11" s="6"/>
      <c r="CE11" s="28"/>
    </row>
    <row r="12" spans="1:83" outlineLevel="1">
      <c r="A12" s="43">
        <v>2030</v>
      </c>
      <c r="B12" s="42">
        <v>0</v>
      </c>
      <c r="C12" s="42">
        <v>0</v>
      </c>
      <c r="D12" s="42">
        <v>0</v>
      </c>
      <c r="E12" s="42">
        <v>0</v>
      </c>
      <c r="F12" s="42">
        <v>0</v>
      </c>
      <c r="G12" s="42">
        <v>711</v>
      </c>
      <c r="H12" s="42">
        <v>1000</v>
      </c>
      <c r="I12" s="42">
        <v>0</v>
      </c>
      <c r="J12" s="42">
        <v>400</v>
      </c>
      <c r="K12" s="42">
        <v>0</v>
      </c>
      <c r="L12" s="42">
        <v>0</v>
      </c>
      <c r="M12" s="42">
        <v>0</v>
      </c>
      <c r="N12" s="42">
        <v>0</v>
      </c>
      <c r="O12" s="42">
        <v>0</v>
      </c>
      <c r="P12" s="42">
        <v>699.29998779296875</v>
      </c>
      <c r="Q12" s="42">
        <v>0</v>
      </c>
      <c r="R12" s="42">
        <v>0</v>
      </c>
      <c r="S12" s="42">
        <v>0</v>
      </c>
      <c r="T12" s="42">
        <v>0</v>
      </c>
      <c r="U12" s="42">
        <v>100</v>
      </c>
      <c r="V12" s="42">
        <v>0</v>
      </c>
      <c r="W12" s="42">
        <v>0</v>
      </c>
      <c r="X12" s="42">
        <v>600</v>
      </c>
      <c r="Y12" s="42">
        <v>0</v>
      </c>
      <c r="Z12" s="42">
        <v>200</v>
      </c>
      <c r="AA12" s="42">
        <v>200</v>
      </c>
      <c r="AB12" s="42">
        <v>125</v>
      </c>
      <c r="AC12" s="42">
        <v>750</v>
      </c>
      <c r="AD12" s="42">
        <v>449.59999084472656</v>
      </c>
      <c r="AE12" s="42">
        <v>249.80000305175781</v>
      </c>
      <c r="AF12" s="42">
        <v>0</v>
      </c>
      <c r="AG12" s="42">
        <v>0</v>
      </c>
      <c r="AH12" s="42">
        <v>0</v>
      </c>
      <c r="AI12" s="42">
        <v>10</v>
      </c>
      <c r="AJ12" s="42">
        <v>170</v>
      </c>
      <c r="AK12" s="42">
        <v>8.8999996185302734</v>
      </c>
      <c r="AL12" s="42">
        <v>36.619998931884773</v>
      </c>
      <c r="AM12" s="42">
        <v>336.48000049591064</v>
      </c>
      <c r="AN12" s="42">
        <v>8.3042049999999996</v>
      </c>
      <c r="AO12" s="42">
        <v>131.83969400000001</v>
      </c>
      <c r="AP12" s="42">
        <v>284.36450864593922</v>
      </c>
      <c r="AQ12" s="42">
        <v>141.550771</v>
      </c>
      <c r="AR12" s="42">
        <v>79</v>
      </c>
      <c r="AS12" s="42">
        <v>25.60000038146973</v>
      </c>
      <c r="AT12" s="22"/>
      <c r="AU12" s="2">
        <v>2030</v>
      </c>
      <c r="AV12" s="27">
        <v>618.17467049591062</v>
      </c>
      <c r="AW12" s="14">
        <v>281.69466999999997</v>
      </c>
      <c r="AX12" s="14">
        <v>336.48000049591064</v>
      </c>
      <c r="AY12" s="27">
        <v>739.48450757782393</v>
      </c>
      <c r="AZ12" s="14">
        <v>552.26450826446944</v>
      </c>
      <c r="BA12" s="14">
        <v>187.21999931335449</v>
      </c>
      <c r="BB12" s="27">
        <v>5359.6999816894531</v>
      </c>
      <c r="BC12" s="27">
        <v>0</v>
      </c>
      <c r="BD12" s="14">
        <v>711</v>
      </c>
      <c r="BE12" s="14">
        <v>1400</v>
      </c>
      <c r="BF12" s="14">
        <v>699.29998779296875</v>
      </c>
      <c r="BG12" s="14">
        <v>100</v>
      </c>
      <c r="BH12" s="14">
        <v>1449.3999938964844</v>
      </c>
      <c r="BI12" s="14">
        <v>0</v>
      </c>
      <c r="BJ12" s="14">
        <v>0</v>
      </c>
      <c r="BK12" s="14">
        <v>1000</v>
      </c>
      <c r="BL12" s="27">
        <v>6717.3591597631876</v>
      </c>
      <c r="BM12" s="1">
        <v>0</v>
      </c>
      <c r="BN12" s="2">
        <v>2030</v>
      </c>
      <c r="BO12" s="27">
        <v>416.92407373671335</v>
      </c>
      <c r="BP12" s="5">
        <v>216.38407299999997</v>
      </c>
      <c r="BQ12" s="5">
        <v>200.54000073671341</v>
      </c>
      <c r="BR12" s="27">
        <v>527.27811050668697</v>
      </c>
      <c r="BS12" s="5">
        <v>379.93811130777345</v>
      </c>
      <c r="BT12" s="5">
        <v>147.33999919891357</v>
      </c>
      <c r="BU12" s="27">
        <v>4022.7999877929688</v>
      </c>
      <c r="BV12" s="5">
        <v>0</v>
      </c>
      <c r="BW12" s="5">
        <v>474</v>
      </c>
      <c r="BX12" s="5">
        <v>800</v>
      </c>
      <c r="BY12" s="5">
        <v>599.34999084472656</v>
      </c>
      <c r="BZ12" s="5">
        <v>100</v>
      </c>
      <c r="CA12" s="5">
        <v>1149.4499969482422</v>
      </c>
      <c r="CB12" s="5">
        <v>0</v>
      </c>
      <c r="CC12" s="5">
        <v>0</v>
      </c>
      <c r="CD12" s="5">
        <v>900</v>
      </c>
      <c r="CE12" s="27">
        <v>4967.0021720363693</v>
      </c>
    </row>
    <row r="13" spans="1:83" outlineLevel="1">
      <c r="A13" s="43">
        <v>2031</v>
      </c>
      <c r="B13" s="44">
        <v>0</v>
      </c>
      <c r="C13" s="44">
        <v>0</v>
      </c>
      <c r="D13" s="44">
        <v>0</v>
      </c>
      <c r="E13" s="44">
        <v>0</v>
      </c>
      <c r="F13" s="44">
        <v>0</v>
      </c>
      <c r="G13" s="44">
        <v>711</v>
      </c>
      <c r="H13" s="44">
        <v>1000</v>
      </c>
      <c r="I13" s="44">
        <v>0</v>
      </c>
      <c r="J13" s="44">
        <v>400</v>
      </c>
      <c r="K13" s="44">
        <v>0</v>
      </c>
      <c r="L13" s="44">
        <v>0</v>
      </c>
      <c r="M13" s="44">
        <v>200</v>
      </c>
      <c r="N13" s="44">
        <v>0</v>
      </c>
      <c r="O13" s="44">
        <v>0</v>
      </c>
      <c r="P13" s="44">
        <v>698.95000457763672</v>
      </c>
      <c r="Q13" s="44">
        <v>0</v>
      </c>
      <c r="R13" s="44">
        <v>0</v>
      </c>
      <c r="S13" s="44">
        <v>0</v>
      </c>
      <c r="T13" s="44">
        <v>0</v>
      </c>
      <c r="U13" s="44">
        <v>100</v>
      </c>
      <c r="V13" s="44">
        <v>0</v>
      </c>
      <c r="W13" s="44">
        <v>0</v>
      </c>
      <c r="X13" s="44">
        <v>600</v>
      </c>
      <c r="Y13" s="44">
        <v>0</v>
      </c>
      <c r="Z13" s="44">
        <v>200</v>
      </c>
      <c r="AA13" s="44">
        <v>200</v>
      </c>
      <c r="AB13" s="44">
        <v>150</v>
      </c>
      <c r="AC13" s="44">
        <v>750</v>
      </c>
      <c r="AD13" s="44">
        <v>449.45000457763672</v>
      </c>
      <c r="AE13" s="44">
        <v>249.75</v>
      </c>
      <c r="AF13" s="44">
        <v>0</v>
      </c>
      <c r="AG13" s="44">
        <v>0</v>
      </c>
      <c r="AH13" s="44">
        <v>0</v>
      </c>
      <c r="AI13" s="44">
        <v>10</v>
      </c>
      <c r="AJ13" s="44">
        <v>200</v>
      </c>
      <c r="AK13" s="44">
        <v>9.7200002670288086</v>
      </c>
      <c r="AL13" s="44">
        <v>39.990001678466797</v>
      </c>
      <c r="AM13" s="44">
        <v>353.97000050544739</v>
      </c>
      <c r="AN13" s="44">
        <v>9.6684809999999999</v>
      </c>
      <c r="AO13" s="44">
        <v>148.12393700000001</v>
      </c>
      <c r="AP13" s="44">
        <v>351.50843736546011</v>
      </c>
      <c r="AQ13" s="44">
        <v>165.63264899999999</v>
      </c>
      <c r="AR13" s="44">
        <v>79</v>
      </c>
      <c r="AS13" s="44">
        <v>25.60000038146973</v>
      </c>
      <c r="AT13" s="22"/>
      <c r="AU13" s="3">
        <v>2031</v>
      </c>
      <c r="AV13" s="28">
        <v>677.3950675054474</v>
      </c>
      <c r="AW13" s="15">
        <v>323.42506700000001</v>
      </c>
      <c r="AX13" s="15">
        <v>353.97000050544739</v>
      </c>
      <c r="AY13" s="28">
        <v>865.8184396924255</v>
      </c>
      <c r="AZ13" s="15">
        <v>650.22843763248898</v>
      </c>
      <c r="BA13" s="15">
        <v>215.59000205993652</v>
      </c>
      <c r="BB13" s="28">
        <v>5559.1500091552734</v>
      </c>
      <c r="BC13" s="28">
        <v>0</v>
      </c>
      <c r="BD13" s="15">
        <v>711</v>
      </c>
      <c r="BE13" s="15">
        <v>1600</v>
      </c>
      <c r="BF13" s="15">
        <v>698.95000457763672</v>
      </c>
      <c r="BG13" s="15">
        <v>100</v>
      </c>
      <c r="BH13" s="15">
        <v>1449.2000045776367</v>
      </c>
      <c r="BI13" s="15">
        <v>0</v>
      </c>
      <c r="BJ13" s="15">
        <v>0</v>
      </c>
      <c r="BK13" s="15">
        <v>1000</v>
      </c>
      <c r="BL13" s="28">
        <v>7102.3635163531462</v>
      </c>
      <c r="BM13" s="1">
        <v>0</v>
      </c>
      <c r="BN13" s="3">
        <v>2031</v>
      </c>
      <c r="BO13" s="28"/>
      <c r="BP13" s="6"/>
      <c r="BQ13" s="6"/>
      <c r="BR13" s="28"/>
      <c r="BS13" s="6"/>
      <c r="BT13" s="6"/>
      <c r="BU13" s="28"/>
      <c r="BV13" s="6"/>
      <c r="BW13" s="6"/>
      <c r="BX13" s="6"/>
      <c r="BY13" s="6"/>
      <c r="BZ13" s="6"/>
      <c r="CA13" s="6"/>
      <c r="CB13" s="6"/>
      <c r="CC13" s="6"/>
      <c r="CD13" s="6"/>
      <c r="CE13" s="28"/>
    </row>
    <row r="14" spans="1:83" outlineLevel="1">
      <c r="A14" s="43">
        <v>2032</v>
      </c>
      <c r="B14" s="42">
        <v>0</v>
      </c>
      <c r="C14" s="42">
        <v>0</v>
      </c>
      <c r="D14" s="42">
        <v>0</v>
      </c>
      <c r="E14" s="42">
        <v>0</v>
      </c>
      <c r="F14" s="42">
        <v>0</v>
      </c>
      <c r="G14" s="42">
        <v>711</v>
      </c>
      <c r="H14" s="42">
        <v>1000</v>
      </c>
      <c r="I14" s="42">
        <v>0</v>
      </c>
      <c r="J14" s="42">
        <v>400</v>
      </c>
      <c r="K14" s="42">
        <v>0</v>
      </c>
      <c r="L14" s="42">
        <v>0</v>
      </c>
      <c r="M14" s="42">
        <v>300</v>
      </c>
      <c r="N14" s="42">
        <v>0</v>
      </c>
      <c r="O14" s="42">
        <v>0</v>
      </c>
      <c r="P14" s="42">
        <v>698.59999847412109</v>
      </c>
      <c r="Q14" s="42">
        <v>0</v>
      </c>
      <c r="R14" s="42">
        <v>0</v>
      </c>
      <c r="S14" s="42">
        <v>0</v>
      </c>
      <c r="T14" s="42">
        <v>0</v>
      </c>
      <c r="U14" s="42">
        <v>100</v>
      </c>
      <c r="V14" s="42">
        <v>0</v>
      </c>
      <c r="W14" s="42">
        <v>0</v>
      </c>
      <c r="X14" s="42">
        <v>700</v>
      </c>
      <c r="Y14" s="42">
        <v>0</v>
      </c>
      <c r="Z14" s="42">
        <v>200</v>
      </c>
      <c r="AA14" s="42">
        <v>200</v>
      </c>
      <c r="AB14" s="42">
        <v>150</v>
      </c>
      <c r="AC14" s="42">
        <v>750</v>
      </c>
      <c r="AD14" s="42">
        <v>449.29999542236328</v>
      </c>
      <c r="AE14" s="42">
        <v>249.69999694824219</v>
      </c>
      <c r="AF14" s="42">
        <v>0</v>
      </c>
      <c r="AG14" s="42">
        <v>0</v>
      </c>
      <c r="AH14" s="42">
        <v>0</v>
      </c>
      <c r="AI14" s="42">
        <v>10</v>
      </c>
      <c r="AJ14" s="42">
        <v>230</v>
      </c>
      <c r="AK14" s="42">
        <v>10.590000152587891</v>
      </c>
      <c r="AL14" s="42">
        <v>43.580001831054688</v>
      </c>
      <c r="AM14" s="42">
        <v>371.21999931335449</v>
      </c>
      <c r="AN14" s="42">
        <v>10.717923000000001</v>
      </c>
      <c r="AO14" s="42">
        <v>200.929247</v>
      </c>
      <c r="AP14" s="42">
        <v>418.652366084981</v>
      </c>
      <c r="AQ14" s="42">
        <v>189.70532100000003</v>
      </c>
      <c r="AR14" s="42">
        <v>79</v>
      </c>
      <c r="AS14" s="42">
        <v>25.60000038146973</v>
      </c>
      <c r="AT14" s="22"/>
      <c r="AU14" s="2">
        <v>2032</v>
      </c>
      <c r="AV14" s="27">
        <v>772.57249031335459</v>
      </c>
      <c r="AW14" s="14">
        <v>401.35249100000004</v>
      </c>
      <c r="AX14" s="14">
        <v>371.21999931335449</v>
      </c>
      <c r="AY14" s="27">
        <v>967.42236845009324</v>
      </c>
      <c r="AZ14" s="14">
        <v>748.24236623756883</v>
      </c>
      <c r="BA14" s="14">
        <v>219.18000221252441</v>
      </c>
      <c r="BB14" s="27">
        <v>5758.5999908447266</v>
      </c>
      <c r="BC14" s="27">
        <v>0</v>
      </c>
      <c r="BD14" s="14">
        <v>711</v>
      </c>
      <c r="BE14" s="14">
        <v>1700</v>
      </c>
      <c r="BF14" s="14">
        <v>698.59999847412109</v>
      </c>
      <c r="BG14" s="14">
        <v>100</v>
      </c>
      <c r="BH14" s="14">
        <v>1448.9999923706055</v>
      </c>
      <c r="BI14" s="14">
        <v>0</v>
      </c>
      <c r="BJ14" s="14">
        <v>0</v>
      </c>
      <c r="BK14" s="14">
        <v>1100</v>
      </c>
      <c r="BL14" s="27">
        <v>7498.5948496081746</v>
      </c>
      <c r="BM14" s="1">
        <v>0</v>
      </c>
      <c r="BN14" s="2">
        <v>2032</v>
      </c>
      <c r="BO14" s="27"/>
      <c r="BP14" s="5"/>
      <c r="BQ14" s="5"/>
      <c r="BR14" s="27"/>
      <c r="BS14" s="5"/>
      <c r="BT14" s="5"/>
      <c r="BU14" s="27"/>
      <c r="BV14" s="5"/>
      <c r="BW14" s="5"/>
      <c r="BX14" s="5"/>
      <c r="BY14" s="5"/>
      <c r="BZ14" s="5"/>
      <c r="CA14" s="5"/>
      <c r="CB14" s="5"/>
      <c r="CC14" s="5"/>
      <c r="CD14" s="5"/>
      <c r="CE14" s="27"/>
    </row>
    <row r="15" spans="1:83" outlineLevel="1">
      <c r="A15" s="43">
        <v>2033</v>
      </c>
      <c r="B15" s="44">
        <v>0</v>
      </c>
      <c r="C15" s="44">
        <v>0</v>
      </c>
      <c r="D15" s="44">
        <v>0</v>
      </c>
      <c r="E15" s="44">
        <v>0</v>
      </c>
      <c r="F15" s="44">
        <v>0</v>
      </c>
      <c r="G15" s="44">
        <v>711</v>
      </c>
      <c r="H15" s="44">
        <v>1000</v>
      </c>
      <c r="I15" s="44">
        <v>0</v>
      </c>
      <c r="J15" s="44">
        <v>400</v>
      </c>
      <c r="K15" s="44">
        <v>0</v>
      </c>
      <c r="L15" s="44">
        <v>0</v>
      </c>
      <c r="M15" s="44">
        <v>400</v>
      </c>
      <c r="N15" s="44">
        <v>0</v>
      </c>
      <c r="O15" s="44">
        <v>0</v>
      </c>
      <c r="P15" s="44">
        <v>698.25001525878906</v>
      </c>
      <c r="Q15" s="44">
        <v>0</v>
      </c>
      <c r="R15" s="44">
        <v>0</v>
      </c>
      <c r="S15" s="44">
        <v>0</v>
      </c>
      <c r="T15" s="44">
        <v>0</v>
      </c>
      <c r="U15" s="44">
        <v>100</v>
      </c>
      <c r="V15" s="44">
        <v>0</v>
      </c>
      <c r="W15" s="44">
        <v>0</v>
      </c>
      <c r="X15" s="44">
        <v>700</v>
      </c>
      <c r="Y15" s="44">
        <v>100</v>
      </c>
      <c r="Z15" s="44">
        <v>200</v>
      </c>
      <c r="AA15" s="44">
        <v>200</v>
      </c>
      <c r="AB15" s="44">
        <v>150</v>
      </c>
      <c r="AC15" s="44">
        <v>750</v>
      </c>
      <c r="AD15" s="44">
        <v>449.15000915527344</v>
      </c>
      <c r="AE15" s="44">
        <v>249.65000152587891</v>
      </c>
      <c r="AF15" s="44">
        <v>0</v>
      </c>
      <c r="AG15" s="44">
        <v>0</v>
      </c>
      <c r="AH15" s="44">
        <v>0</v>
      </c>
      <c r="AI15" s="44">
        <v>10</v>
      </c>
      <c r="AJ15" s="44">
        <v>260</v>
      </c>
      <c r="AK15" s="44">
        <v>11.47000026702881</v>
      </c>
      <c r="AL15" s="44">
        <v>47.200000762939453</v>
      </c>
      <c r="AM15" s="44">
        <v>386.87999868392944</v>
      </c>
      <c r="AN15" s="44">
        <v>10.717923000000001</v>
      </c>
      <c r="AO15" s="44">
        <v>219.51485700000001</v>
      </c>
      <c r="AP15" s="44">
        <v>489.51080342847717</v>
      </c>
      <c r="AQ15" s="44">
        <v>214.33442700000001</v>
      </c>
      <c r="AR15" s="44">
        <v>79</v>
      </c>
      <c r="AS15" s="44">
        <v>25.60000038146973</v>
      </c>
      <c r="AT15" s="22"/>
      <c r="AU15" s="3">
        <v>2033</v>
      </c>
      <c r="AV15" s="28">
        <v>831.4472056839295</v>
      </c>
      <c r="AW15" s="15">
        <v>444.56720700000005</v>
      </c>
      <c r="AX15" s="15">
        <v>386.87999868392944</v>
      </c>
      <c r="AY15" s="28">
        <v>1072.7808048399152</v>
      </c>
      <c r="AZ15" s="15">
        <v>849.98080369550598</v>
      </c>
      <c r="BA15" s="15">
        <v>222.80000114440918</v>
      </c>
      <c r="BB15" s="28">
        <v>5958.0500259399414</v>
      </c>
      <c r="BC15" s="28">
        <v>0</v>
      </c>
      <c r="BD15" s="15">
        <v>711</v>
      </c>
      <c r="BE15" s="15">
        <v>1800</v>
      </c>
      <c r="BF15" s="15">
        <v>698.25001525878906</v>
      </c>
      <c r="BG15" s="15">
        <v>100</v>
      </c>
      <c r="BH15" s="15">
        <v>1448.8000106811523</v>
      </c>
      <c r="BI15" s="15">
        <v>0</v>
      </c>
      <c r="BJ15" s="15">
        <v>0</v>
      </c>
      <c r="BK15" s="15">
        <v>1200</v>
      </c>
      <c r="BL15" s="28">
        <v>7862.2780364637856</v>
      </c>
      <c r="BM15" s="1">
        <v>0</v>
      </c>
      <c r="BN15" s="3">
        <v>2033</v>
      </c>
      <c r="BO15" s="28"/>
      <c r="BP15" s="6"/>
      <c r="BQ15" s="6"/>
      <c r="BR15" s="28"/>
      <c r="BS15" s="6"/>
      <c r="BT15" s="6"/>
      <c r="BU15" s="28"/>
      <c r="BV15" s="6"/>
      <c r="BW15" s="6"/>
      <c r="BX15" s="6"/>
      <c r="BY15" s="6"/>
      <c r="BZ15" s="6"/>
      <c r="CA15" s="6"/>
      <c r="CB15" s="6"/>
      <c r="CC15" s="6"/>
      <c r="CD15" s="6"/>
      <c r="CE15" s="28"/>
    </row>
    <row r="16" spans="1:83" outlineLevel="1">
      <c r="A16" s="43">
        <v>2034</v>
      </c>
      <c r="B16" s="42">
        <v>0</v>
      </c>
      <c r="C16" s="42">
        <v>0</v>
      </c>
      <c r="D16" s="42">
        <v>0</v>
      </c>
      <c r="E16" s="42">
        <v>0</v>
      </c>
      <c r="F16" s="42">
        <v>0</v>
      </c>
      <c r="G16" s="42">
        <v>711</v>
      </c>
      <c r="H16" s="42">
        <v>1000</v>
      </c>
      <c r="I16" s="42">
        <v>0</v>
      </c>
      <c r="J16" s="42">
        <v>400</v>
      </c>
      <c r="K16" s="42">
        <v>0</v>
      </c>
      <c r="L16" s="42">
        <v>0</v>
      </c>
      <c r="M16" s="42">
        <v>400</v>
      </c>
      <c r="N16" s="42">
        <v>0</v>
      </c>
      <c r="O16" s="42">
        <v>0</v>
      </c>
      <c r="P16" s="42">
        <v>897.89999389648438</v>
      </c>
      <c r="Q16" s="42">
        <v>0</v>
      </c>
      <c r="R16" s="42">
        <v>0</v>
      </c>
      <c r="S16" s="42">
        <v>0</v>
      </c>
      <c r="T16" s="42">
        <v>0</v>
      </c>
      <c r="U16" s="42">
        <v>100</v>
      </c>
      <c r="V16" s="42">
        <v>0</v>
      </c>
      <c r="W16" s="42">
        <v>0</v>
      </c>
      <c r="X16" s="42">
        <v>1000</v>
      </c>
      <c r="Y16" s="42">
        <v>200</v>
      </c>
      <c r="Z16" s="42">
        <v>200</v>
      </c>
      <c r="AA16" s="42">
        <v>200</v>
      </c>
      <c r="AB16" s="42">
        <v>150</v>
      </c>
      <c r="AC16" s="42">
        <v>750</v>
      </c>
      <c r="AD16" s="42">
        <v>449</v>
      </c>
      <c r="AE16" s="42">
        <v>249.59999847412109</v>
      </c>
      <c r="AF16" s="42">
        <v>0</v>
      </c>
      <c r="AG16" s="42">
        <v>0</v>
      </c>
      <c r="AH16" s="42">
        <v>0</v>
      </c>
      <c r="AI16" s="42">
        <v>10</v>
      </c>
      <c r="AJ16" s="42">
        <v>290</v>
      </c>
      <c r="AK16" s="42">
        <v>12.35000038146973</v>
      </c>
      <c r="AL16" s="42">
        <v>50.830001831054688</v>
      </c>
      <c r="AM16" s="42">
        <v>395.18999493122101</v>
      </c>
      <c r="AN16" s="42">
        <v>10.717923000000001</v>
      </c>
      <c r="AO16" s="42">
        <v>238.569873</v>
      </c>
      <c r="AP16" s="42">
        <v>560.36924077197341</v>
      </c>
      <c r="AQ16" s="42">
        <v>222.661418</v>
      </c>
      <c r="AR16" s="42">
        <v>79</v>
      </c>
      <c r="AS16" s="42">
        <v>25.60000038146973</v>
      </c>
      <c r="AT16" s="22"/>
      <c r="AU16" s="2">
        <v>2034</v>
      </c>
      <c r="AV16" s="27">
        <v>867.13920893122099</v>
      </c>
      <c r="AW16" s="14">
        <v>471.94921399999998</v>
      </c>
      <c r="AX16" s="14">
        <v>395.18999493122101</v>
      </c>
      <c r="AY16" s="27">
        <v>1178.1492433659675</v>
      </c>
      <c r="AZ16" s="14">
        <v>951.71924115344314</v>
      </c>
      <c r="BA16" s="14">
        <v>226.43000221252441</v>
      </c>
      <c r="BB16" s="27">
        <v>6557.4999923706055</v>
      </c>
      <c r="BC16" s="27">
        <v>0</v>
      </c>
      <c r="BD16" s="14">
        <v>711</v>
      </c>
      <c r="BE16" s="14">
        <v>1800</v>
      </c>
      <c r="BF16" s="14">
        <v>897.89999389648438</v>
      </c>
      <c r="BG16" s="14">
        <v>100</v>
      </c>
      <c r="BH16" s="14">
        <v>1448.5999984741211</v>
      </c>
      <c r="BI16" s="14">
        <v>0</v>
      </c>
      <c r="BJ16" s="14">
        <v>0</v>
      </c>
      <c r="BK16" s="14">
        <v>1600</v>
      </c>
      <c r="BL16" s="27">
        <v>8602.7884446677945</v>
      </c>
      <c r="BM16" s="1">
        <v>0</v>
      </c>
      <c r="BN16" s="2">
        <v>2034</v>
      </c>
      <c r="BO16" s="27"/>
      <c r="BP16" s="5"/>
      <c r="BQ16" s="5"/>
      <c r="BR16" s="27"/>
      <c r="BS16" s="5"/>
      <c r="BT16" s="5"/>
      <c r="BU16" s="27"/>
      <c r="BV16" s="5"/>
      <c r="BW16" s="5"/>
      <c r="BX16" s="5"/>
      <c r="BY16" s="5"/>
      <c r="BZ16" s="5"/>
      <c r="CA16" s="5"/>
      <c r="CB16" s="5"/>
      <c r="CC16" s="5"/>
      <c r="CD16" s="5"/>
      <c r="CE16" s="27"/>
    </row>
    <row r="17" spans="1:83" outlineLevel="1">
      <c r="A17" s="43">
        <v>2035</v>
      </c>
      <c r="B17" s="44">
        <v>0</v>
      </c>
      <c r="C17" s="44">
        <v>0</v>
      </c>
      <c r="D17" s="44">
        <v>0</v>
      </c>
      <c r="E17" s="44">
        <v>0</v>
      </c>
      <c r="F17" s="44">
        <v>0</v>
      </c>
      <c r="G17" s="44">
        <v>711</v>
      </c>
      <c r="H17" s="44">
        <v>1000</v>
      </c>
      <c r="I17" s="44">
        <v>0</v>
      </c>
      <c r="J17" s="44">
        <v>400</v>
      </c>
      <c r="K17" s="44">
        <v>0</v>
      </c>
      <c r="L17" s="44">
        <v>0</v>
      </c>
      <c r="M17" s="44">
        <v>600</v>
      </c>
      <c r="N17" s="44">
        <v>0</v>
      </c>
      <c r="O17" s="44">
        <v>0</v>
      </c>
      <c r="P17" s="44">
        <v>1197.4499816894531</v>
      </c>
      <c r="Q17" s="44">
        <v>0</v>
      </c>
      <c r="R17" s="44">
        <v>0</v>
      </c>
      <c r="S17" s="44">
        <v>0</v>
      </c>
      <c r="T17" s="44">
        <v>0</v>
      </c>
      <c r="U17" s="44">
        <v>100</v>
      </c>
      <c r="V17" s="44">
        <v>0</v>
      </c>
      <c r="W17" s="44">
        <v>0</v>
      </c>
      <c r="X17" s="44">
        <v>1000</v>
      </c>
      <c r="Y17" s="44">
        <v>200</v>
      </c>
      <c r="Z17" s="44">
        <v>200</v>
      </c>
      <c r="AA17" s="44">
        <v>200</v>
      </c>
      <c r="AB17" s="44">
        <v>150</v>
      </c>
      <c r="AC17" s="44">
        <v>750</v>
      </c>
      <c r="AD17" s="44">
        <v>448.84999084472656</v>
      </c>
      <c r="AE17" s="44">
        <v>249.55000305175781</v>
      </c>
      <c r="AF17" s="44">
        <v>0</v>
      </c>
      <c r="AG17" s="44">
        <v>0</v>
      </c>
      <c r="AH17" s="44">
        <v>0</v>
      </c>
      <c r="AI17" s="44">
        <v>10</v>
      </c>
      <c r="AJ17" s="44">
        <v>320</v>
      </c>
      <c r="AK17" s="44">
        <v>13.239999771118161</v>
      </c>
      <c r="AL17" s="44">
        <v>54.470001220703118</v>
      </c>
      <c r="AM17" s="44">
        <v>403.66999971866608</v>
      </c>
      <c r="AN17" s="44">
        <v>10.717923000000001</v>
      </c>
      <c r="AO17" s="44">
        <v>258.28604999999999</v>
      </c>
      <c r="AP17" s="44">
        <v>631.33850343142001</v>
      </c>
      <c r="AQ17" s="44">
        <v>231.85621</v>
      </c>
      <c r="AR17" s="44">
        <v>79</v>
      </c>
      <c r="AS17" s="44">
        <v>25.60000038146973</v>
      </c>
      <c r="AT17" s="22"/>
      <c r="AU17" s="3">
        <v>2035</v>
      </c>
      <c r="AV17" s="28">
        <v>904.53018271866608</v>
      </c>
      <c r="AW17" s="15">
        <v>500.86018300000001</v>
      </c>
      <c r="AX17" s="15">
        <v>403.66999971866608</v>
      </c>
      <c r="AY17" s="28">
        <v>1283.6485048047111</v>
      </c>
      <c r="AZ17" s="15">
        <v>1053.5785032025383</v>
      </c>
      <c r="BA17" s="15">
        <v>230.07000160217285</v>
      </c>
      <c r="BB17" s="28">
        <v>7056.8499755859375</v>
      </c>
      <c r="BC17" s="28">
        <v>0</v>
      </c>
      <c r="BD17" s="15">
        <v>711</v>
      </c>
      <c r="BE17" s="15">
        <v>2000</v>
      </c>
      <c r="BF17" s="15">
        <v>1197.4499816894531</v>
      </c>
      <c r="BG17" s="15">
        <v>100</v>
      </c>
      <c r="BH17" s="15">
        <v>1448.3999938964844</v>
      </c>
      <c r="BI17" s="15">
        <v>0</v>
      </c>
      <c r="BJ17" s="15">
        <v>0</v>
      </c>
      <c r="BK17" s="15">
        <v>1600</v>
      </c>
      <c r="BL17" s="28">
        <v>9245.0286631093149</v>
      </c>
      <c r="BM17" s="1">
        <v>0</v>
      </c>
      <c r="BN17" s="3">
        <v>2035</v>
      </c>
      <c r="BO17" s="28"/>
      <c r="BP17" s="6"/>
      <c r="BQ17" s="6"/>
      <c r="BR17" s="28"/>
      <c r="BS17" s="6"/>
      <c r="BT17" s="6"/>
      <c r="BU17" s="28"/>
      <c r="BV17" s="6"/>
      <c r="BW17" s="6"/>
      <c r="BX17" s="6"/>
      <c r="BY17" s="6"/>
      <c r="BZ17" s="6"/>
      <c r="CA17" s="6"/>
      <c r="CB17" s="6"/>
      <c r="CC17" s="6"/>
      <c r="CD17" s="6"/>
      <c r="CE17" s="28"/>
    </row>
    <row r="18" spans="1:83" outlineLevel="1">
      <c r="A18" s="43">
        <v>2036</v>
      </c>
      <c r="B18" s="42">
        <v>0</v>
      </c>
      <c r="C18" s="42">
        <v>0</v>
      </c>
      <c r="D18" s="42">
        <v>0</v>
      </c>
      <c r="E18" s="42">
        <v>0</v>
      </c>
      <c r="F18" s="42">
        <v>0</v>
      </c>
      <c r="G18" s="42">
        <v>711</v>
      </c>
      <c r="H18" s="42">
        <v>1000</v>
      </c>
      <c r="I18" s="42">
        <v>0</v>
      </c>
      <c r="J18" s="42">
        <v>400</v>
      </c>
      <c r="K18" s="42">
        <v>0</v>
      </c>
      <c r="L18" s="42">
        <v>0</v>
      </c>
      <c r="M18" s="42">
        <v>600</v>
      </c>
      <c r="N18" s="42">
        <v>0</v>
      </c>
      <c r="O18" s="42">
        <v>0</v>
      </c>
      <c r="P18" s="42">
        <v>1296.8499984741211</v>
      </c>
      <c r="Q18" s="42">
        <v>0</v>
      </c>
      <c r="R18" s="42">
        <v>0</v>
      </c>
      <c r="S18" s="42">
        <v>0</v>
      </c>
      <c r="T18" s="42">
        <v>0</v>
      </c>
      <c r="U18" s="42">
        <v>100</v>
      </c>
      <c r="V18" s="42">
        <v>0</v>
      </c>
      <c r="W18" s="42">
        <v>0</v>
      </c>
      <c r="X18" s="42">
        <v>1000</v>
      </c>
      <c r="Y18" s="42">
        <v>200</v>
      </c>
      <c r="Z18" s="42">
        <v>200</v>
      </c>
      <c r="AA18" s="42">
        <v>200</v>
      </c>
      <c r="AB18" s="42">
        <v>150</v>
      </c>
      <c r="AC18" s="42">
        <v>750</v>
      </c>
      <c r="AD18" s="42">
        <v>448.70000457763672</v>
      </c>
      <c r="AE18" s="42">
        <v>249.5</v>
      </c>
      <c r="AF18" s="42">
        <v>0</v>
      </c>
      <c r="AG18" s="42">
        <v>0</v>
      </c>
      <c r="AH18" s="42">
        <v>0</v>
      </c>
      <c r="AI18" s="42">
        <v>10</v>
      </c>
      <c r="AJ18" s="42">
        <v>350</v>
      </c>
      <c r="AK18" s="42">
        <v>14.11999988555908</v>
      </c>
      <c r="AL18" s="42">
        <v>58.099998474121087</v>
      </c>
      <c r="AM18" s="42">
        <v>411.66000330448151</v>
      </c>
      <c r="AN18" s="42">
        <v>10.717923000000001</v>
      </c>
      <c r="AO18" s="42">
        <v>277.04538300000002</v>
      </c>
      <c r="AP18" s="42">
        <v>702.30776609086661</v>
      </c>
      <c r="AQ18" s="42">
        <v>242.38394099999999</v>
      </c>
      <c r="AR18" s="42">
        <v>79</v>
      </c>
      <c r="AS18" s="42">
        <v>25.60000038146973</v>
      </c>
      <c r="AT18" s="22"/>
      <c r="AU18" s="2">
        <v>2036</v>
      </c>
      <c r="AV18" s="27">
        <v>941.8072503044815</v>
      </c>
      <c r="AW18" s="14">
        <v>530.14724699999999</v>
      </c>
      <c r="AX18" s="14">
        <v>411.66000330448151</v>
      </c>
      <c r="AY18" s="27">
        <v>1389.1277648320165</v>
      </c>
      <c r="AZ18" s="14">
        <v>1155.4277659764257</v>
      </c>
      <c r="BA18" s="14">
        <v>233.69999885559082</v>
      </c>
      <c r="BB18" s="27">
        <v>7156.0500030517578</v>
      </c>
      <c r="BC18" s="27">
        <v>0</v>
      </c>
      <c r="BD18" s="14">
        <v>711</v>
      </c>
      <c r="BE18" s="14">
        <v>2000</v>
      </c>
      <c r="BF18" s="14">
        <v>1296.8499984741211</v>
      </c>
      <c r="BG18" s="14">
        <v>100</v>
      </c>
      <c r="BH18" s="14">
        <v>1448.2000045776367</v>
      </c>
      <c r="BI18" s="14">
        <v>0</v>
      </c>
      <c r="BJ18" s="14">
        <v>0</v>
      </c>
      <c r="BK18" s="14">
        <v>1600</v>
      </c>
      <c r="BL18" s="27">
        <v>9486.9850181882557</v>
      </c>
      <c r="BM18" s="1">
        <v>0</v>
      </c>
      <c r="BN18" s="2">
        <v>2036</v>
      </c>
      <c r="BO18" s="27"/>
      <c r="BP18" s="5"/>
      <c r="BQ18" s="5"/>
      <c r="BR18" s="27"/>
      <c r="BS18" s="5"/>
      <c r="BT18" s="5"/>
      <c r="BU18" s="27"/>
      <c r="BV18" s="5"/>
      <c r="BW18" s="5"/>
      <c r="BX18" s="5"/>
      <c r="BY18" s="5"/>
      <c r="BZ18" s="5"/>
      <c r="CA18" s="5"/>
      <c r="CB18" s="5"/>
      <c r="CC18" s="5"/>
      <c r="CD18" s="5"/>
      <c r="CE18" s="27"/>
    </row>
    <row r="19" spans="1:83" outlineLevel="1">
      <c r="A19" s="43">
        <v>2037</v>
      </c>
      <c r="B19" s="44">
        <v>0</v>
      </c>
      <c r="C19" s="44">
        <v>0</v>
      </c>
      <c r="D19" s="44">
        <v>0</v>
      </c>
      <c r="E19" s="44">
        <v>0</v>
      </c>
      <c r="F19" s="44">
        <v>0</v>
      </c>
      <c r="G19" s="44">
        <v>711</v>
      </c>
      <c r="H19" s="44">
        <v>1000</v>
      </c>
      <c r="I19" s="44">
        <v>0</v>
      </c>
      <c r="J19" s="44">
        <v>600</v>
      </c>
      <c r="K19" s="44">
        <v>0</v>
      </c>
      <c r="L19" s="44">
        <v>0</v>
      </c>
      <c r="M19" s="44">
        <v>600</v>
      </c>
      <c r="N19" s="44">
        <v>0</v>
      </c>
      <c r="O19" s="44">
        <v>0</v>
      </c>
      <c r="P19" s="44">
        <v>1396.1999969482422</v>
      </c>
      <c r="Q19" s="44">
        <v>0</v>
      </c>
      <c r="R19" s="44">
        <v>0</v>
      </c>
      <c r="S19" s="44">
        <v>0</v>
      </c>
      <c r="T19" s="44">
        <v>0</v>
      </c>
      <c r="U19" s="44">
        <v>100</v>
      </c>
      <c r="V19" s="44">
        <v>0</v>
      </c>
      <c r="W19" s="44">
        <v>0</v>
      </c>
      <c r="X19" s="44">
        <v>1100</v>
      </c>
      <c r="Y19" s="44">
        <v>200</v>
      </c>
      <c r="Z19" s="44">
        <v>200</v>
      </c>
      <c r="AA19" s="44">
        <v>200</v>
      </c>
      <c r="AB19" s="44">
        <v>150</v>
      </c>
      <c r="AC19" s="44">
        <v>750</v>
      </c>
      <c r="AD19" s="44">
        <v>448.54999542236328</v>
      </c>
      <c r="AE19" s="44">
        <v>249.44999694824219</v>
      </c>
      <c r="AF19" s="44">
        <v>0</v>
      </c>
      <c r="AG19" s="44">
        <v>0</v>
      </c>
      <c r="AH19" s="44">
        <v>0</v>
      </c>
      <c r="AI19" s="44">
        <v>10</v>
      </c>
      <c r="AJ19" s="44">
        <v>380</v>
      </c>
      <c r="AK19" s="44">
        <v>15.010000228881839</v>
      </c>
      <c r="AL19" s="44">
        <v>61.759998321533203</v>
      </c>
      <c r="AM19" s="44">
        <v>418.36000049114227</v>
      </c>
      <c r="AN19" s="44">
        <v>10.717923000000001</v>
      </c>
      <c r="AO19" s="44">
        <v>294.53497199999998</v>
      </c>
      <c r="AP19" s="44">
        <v>773.53780368399657</v>
      </c>
      <c r="AQ19" s="44">
        <v>256.62610000000001</v>
      </c>
      <c r="AR19" s="44">
        <v>79</v>
      </c>
      <c r="AS19" s="44">
        <v>25.60000038146973</v>
      </c>
      <c r="AT19" s="22"/>
      <c r="AU19" s="3">
        <v>2037</v>
      </c>
      <c r="AV19" s="28">
        <v>980.2389954911423</v>
      </c>
      <c r="AW19" s="15">
        <v>561.87899500000003</v>
      </c>
      <c r="AX19" s="15">
        <v>418.36000049114227</v>
      </c>
      <c r="AY19" s="28">
        <v>1494.9078026158813</v>
      </c>
      <c r="AZ19" s="15">
        <v>1257.5478039128784</v>
      </c>
      <c r="BA19" s="15">
        <v>237.35999870300293</v>
      </c>
      <c r="BB19" s="28">
        <v>7555.1999893188477</v>
      </c>
      <c r="BC19" s="28">
        <v>0</v>
      </c>
      <c r="BD19" s="15">
        <v>711</v>
      </c>
      <c r="BE19" s="15">
        <v>2200</v>
      </c>
      <c r="BF19" s="15">
        <v>1396.1999969482422</v>
      </c>
      <c r="BG19" s="15">
        <v>100</v>
      </c>
      <c r="BH19" s="15">
        <v>1447.9999923706055</v>
      </c>
      <c r="BI19" s="15">
        <v>0</v>
      </c>
      <c r="BJ19" s="15">
        <v>0</v>
      </c>
      <c r="BK19" s="15">
        <v>1700</v>
      </c>
      <c r="BL19" s="28">
        <v>10030.346787425871</v>
      </c>
      <c r="BM19" s="1">
        <v>0</v>
      </c>
      <c r="BN19" s="3">
        <v>2037</v>
      </c>
      <c r="BO19" s="28"/>
      <c r="BP19" s="6"/>
      <c r="BQ19" s="6"/>
      <c r="BR19" s="28"/>
      <c r="BS19" s="6"/>
      <c r="BT19" s="6"/>
      <c r="BU19" s="28"/>
      <c r="BV19" s="6"/>
      <c r="BW19" s="6"/>
      <c r="BX19" s="6"/>
      <c r="BY19" s="6"/>
      <c r="BZ19" s="6"/>
      <c r="CA19" s="6"/>
      <c r="CB19" s="6"/>
      <c r="CC19" s="6"/>
      <c r="CD19" s="6"/>
      <c r="CE19" s="28"/>
    </row>
    <row r="20" spans="1:83" outlineLevel="1">
      <c r="A20" s="43">
        <v>2038</v>
      </c>
      <c r="B20" s="42">
        <v>0</v>
      </c>
      <c r="C20" s="42">
        <v>0</v>
      </c>
      <c r="D20" s="42">
        <v>0</v>
      </c>
      <c r="E20" s="42">
        <v>0</v>
      </c>
      <c r="F20" s="42">
        <v>0</v>
      </c>
      <c r="G20" s="42">
        <v>711</v>
      </c>
      <c r="H20" s="42">
        <v>1100</v>
      </c>
      <c r="I20" s="42">
        <v>0</v>
      </c>
      <c r="J20" s="42">
        <v>1200</v>
      </c>
      <c r="K20" s="42">
        <v>0</v>
      </c>
      <c r="L20" s="42">
        <v>0</v>
      </c>
      <c r="M20" s="42">
        <v>600</v>
      </c>
      <c r="N20" s="42">
        <v>0</v>
      </c>
      <c r="O20" s="42">
        <v>0</v>
      </c>
      <c r="P20" s="42">
        <v>1395.5000152587891</v>
      </c>
      <c r="Q20" s="42">
        <v>0</v>
      </c>
      <c r="R20" s="42">
        <v>0</v>
      </c>
      <c r="S20" s="42">
        <v>0</v>
      </c>
      <c r="T20" s="42">
        <v>0</v>
      </c>
      <c r="U20" s="42">
        <v>100</v>
      </c>
      <c r="V20" s="42">
        <v>0</v>
      </c>
      <c r="W20" s="42">
        <v>0</v>
      </c>
      <c r="X20" s="42">
        <v>1100</v>
      </c>
      <c r="Y20" s="42">
        <v>200</v>
      </c>
      <c r="Z20" s="42">
        <v>200</v>
      </c>
      <c r="AA20" s="42">
        <v>200</v>
      </c>
      <c r="AB20" s="42">
        <v>150</v>
      </c>
      <c r="AC20" s="42">
        <v>900</v>
      </c>
      <c r="AD20" s="42">
        <v>448.40000915527344</v>
      </c>
      <c r="AE20" s="42">
        <v>249.40000152587891</v>
      </c>
      <c r="AF20" s="42">
        <v>0</v>
      </c>
      <c r="AG20" s="42">
        <v>0</v>
      </c>
      <c r="AH20" s="42">
        <v>0</v>
      </c>
      <c r="AI20" s="42">
        <v>10</v>
      </c>
      <c r="AJ20" s="42">
        <v>410</v>
      </c>
      <c r="AK20" s="42">
        <v>15.88000011444092</v>
      </c>
      <c r="AL20" s="42">
        <v>65.339996337890625</v>
      </c>
      <c r="AM20" s="42">
        <v>430.41000306606293</v>
      </c>
      <c r="AN20" s="42">
        <v>10.717923000000001</v>
      </c>
      <c r="AO20" s="42">
        <v>312.89791300000002</v>
      </c>
      <c r="AP20" s="42">
        <v>844.76784127712642</v>
      </c>
      <c r="AQ20" s="42">
        <v>270.08933500000001</v>
      </c>
      <c r="AR20" s="42">
        <v>79</v>
      </c>
      <c r="AS20" s="42">
        <v>25.60000038146973</v>
      </c>
      <c r="AT20" s="22"/>
      <c r="AU20" s="2">
        <v>2038</v>
      </c>
      <c r="AV20" s="27">
        <v>1024.115174066063</v>
      </c>
      <c r="AW20" s="14">
        <v>593.70517100000006</v>
      </c>
      <c r="AX20" s="14">
        <v>430.41000306606293</v>
      </c>
      <c r="AY20" s="27">
        <v>1600.5878381109278</v>
      </c>
      <c r="AZ20" s="14">
        <v>1359.6478413915675</v>
      </c>
      <c r="BA20" s="14">
        <v>240.93999671936035</v>
      </c>
      <c r="BB20" s="27">
        <v>8404.3000259399414</v>
      </c>
      <c r="BC20" s="27">
        <v>0</v>
      </c>
      <c r="BD20" s="14">
        <v>711</v>
      </c>
      <c r="BE20" s="14">
        <v>2900</v>
      </c>
      <c r="BF20" s="14">
        <v>1395.5000152587891</v>
      </c>
      <c r="BG20" s="14">
        <v>100</v>
      </c>
      <c r="BH20" s="14">
        <v>1597.8000106811523</v>
      </c>
      <c r="BI20" s="14">
        <v>0</v>
      </c>
      <c r="BJ20" s="14">
        <v>0</v>
      </c>
      <c r="BK20" s="14">
        <v>1700</v>
      </c>
      <c r="BL20" s="27">
        <v>11029.003038116933</v>
      </c>
      <c r="BM20" s="1">
        <v>0</v>
      </c>
      <c r="BN20" s="2">
        <v>2038</v>
      </c>
      <c r="BO20" s="27"/>
      <c r="BP20" s="5"/>
      <c r="BQ20" s="5"/>
      <c r="BR20" s="27"/>
      <c r="BS20" s="5"/>
      <c r="BT20" s="5"/>
      <c r="BU20" s="27"/>
      <c r="BV20" s="5"/>
      <c r="BW20" s="5"/>
      <c r="BX20" s="5"/>
      <c r="BY20" s="5"/>
      <c r="BZ20" s="5"/>
      <c r="CA20" s="5"/>
      <c r="CB20" s="5"/>
      <c r="CC20" s="5"/>
      <c r="CD20" s="5"/>
      <c r="CE20" s="27"/>
    </row>
    <row r="21" spans="1:83" outlineLevel="1">
      <c r="A21" s="43">
        <v>2039</v>
      </c>
      <c r="B21" s="44">
        <v>0</v>
      </c>
      <c r="C21" s="44">
        <v>0</v>
      </c>
      <c r="D21" s="44">
        <v>0</v>
      </c>
      <c r="E21" s="44">
        <v>0</v>
      </c>
      <c r="F21" s="44">
        <v>36.599998474121101</v>
      </c>
      <c r="G21" s="44">
        <v>711</v>
      </c>
      <c r="H21" s="44">
        <v>1100</v>
      </c>
      <c r="I21" s="44">
        <v>0</v>
      </c>
      <c r="J21" s="44">
        <v>1200</v>
      </c>
      <c r="K21" s="44">
        <v>0</v>
      </c>
      <c r="L21" s="44">
        <v>0</v>
      </c>
      <c r="M21" s="44">
        <v>600</v>
      </c>
      <c r="N21" s="44">
        <v>0</v>
      </c>
      <c r="O21" s="44">
        <v>0</v>
      </c>
      <c r="P21" s="44">
        <v>1894.8000030517578</v>
      </c>
      <c r="Q21" s="44">
        <v>0</v>
      </c>
      <c r="R21" s="44">
        <v>0</v>
      </c>
      <c r="S21" s="44">
        <v>0</v>
      </c>
      <c r="T21" s="44">
        <v>0</v>
      </c>
      <c r="U21" s="44">
        <v>100</v>
      </c>
      <c r="V21" s="44">
        <v>0</v>
      </c>
      <c r="W21" s="44">
        <v>0</v>
      </c>
      <c r="X21" s="44">
        <v>1100</v>
      </c>
      <c r="Y21" s="44">
        <v>200</v>
      </c>
      <c r="Z21" s="44">
        <v>200</v>
      </c>
      <c r="AA21" s="44">
        <v>200</v>
      </c>
      <c r="AB21" s="44">
        <v>150</v>
      </c>
      <c r="AC21" s="44">
        <v>900</v>
      </c>
      <c r="AD21" s="44">
        <v>448.25</v>
      </c>
      <c r="AE21" s="44">
        <v>249.34999847412109</v>
      </c>
      <c r="AF21" s="44">
        <v>0</v>
      </c>
      <c r="AG21" s="44">
        <v>0</v>
      </c>
      <c r="AH21" s="44">
        <v>0</v>
      </c>
      <c r="AI21" s="44">
        <v>10</v>
      </c>
      <c r="AJ21" s="44">
        <v>440</v>
      </c>
      <c r="AK21" s="44">
        <v>16.760000228881839</v>
      </c>
      <c r="AL21" s="44">
        <v>68.959999084472656</v>
      </c>
      <c r="AM21" s="44">
        <v>433.49000060558319</v>
      </c>
      <c r="AN21" s="44">
        <v>10.717923000000001</v>
      </c>
      <c r="AO21" s="44">
        <v>331.41053299999999</v>
      </c>
      <c r="AP21" s="44">
        <v>917.56433527798572</v>
      </c>
      <c r="AQ21" s="44">
        <v>283.89166899999998</v>
      </c>
      <c r="AR21" s="44">
        <v>79</v>
      </c>
      <c r="AS21" s="44">
        <v>25.60000038146973</v>
      </c>
      <c r="AT21" s="22"/>
      <c r="AU21" s="3">
        <v>2039</v>
      </c>
      <c r="AV21" s="28">
        <v>1059.5101256055832</v>
      </c>
      <c r="AW21" s="15">
        <v>626.02012500000001</v>
      </c>
      <c r="AX21" s="15">
        <v>433.49000060558319</v>
      </c>
      <c r="AY21" s="28">
        <v>1707.8843349728099</v>
      </c>
      <c r="AZ21" s="15">
        <v>1463.3243355068676</v>
      </c>
      <c r="BA21" s="15">
        <v>244.55999946594238</v>
      </c>
      <c r="BB21" s="28">
        <v>8940</v>
      </c>
      <c r="BC21" s="28">
        <v>0</v>
      </c>
      <c r="BD21" s="15">
        <v>747.59999847412109</v>
      </c>
      <c r="BE21" s="15">
        <v>2900</v>
      </c>
      <c r="BF21" s="15">
        <v>1894.8000030517578</v>
      </c>
      <c r="BG21" s="15">
        <v>100</v>
      </c>
      <c r="BH21" s="15">
        <v>1597.5999984741211</v>
      </c>
      <c r="BI21" s="15">
        <v>0</v>
      </c>
      <c r="BJ21" s="15">
        <v>0</v>
      </c>
      <c r="BK21" s="15">
        <v>1700</v>
      </c>
      <c r="BL21" s="28">
        <v>11707.394460578393</v>
      </c>
      <c r="BM21" s="1">
        <v>0</v>
      </c>
      <c r="BN21" s="3">
        <v>2039</v>
      </c>
      <c r="BO21" s="28"/>
      <c r="BP21" s="6"/>
      <c r="BQ21" s="6"/>
      <c r="BR21" s="28"/>
      <c r="BS21" s="6"/>
      <c r="BT21" s="6"/>
      <c r="BU21" s="28"/>
      <c r="BV21" s="6"/>
      <c r="BW21" s="6"/>
      <c r="BX21" s="6"/>
      <c r="BY21" s="6"/>
      <c r="BZ21" s="6"/>
      <c r="CA21" s="6"/>
      <c r="CB21" s="6"/>
      <c r="CC21" s="6"/>
      <c r="CD21" s="6"/>
      <c r="CE21" s="28"/>
    </row>
    <row r="22" spans="1:83" outlineLevel="1">
      <c r="A22" s="43">
        <v>2040</v>
      </c>
      <c r="B22" s="42">
        <v>0</v>
      </c>
      <c r="C22" s="42">
        <v>0</v>
      </c>
      <c r="D22" s="42">
        <v>0</v>
      </c>
      <c r="E22" s="42">
        <v>0</v>
      </c>
      <c r="F22" s="42">
        <v>274.49998855590826</v>
      </c>
      <c r="G22" s="42">
        <v>711</v>
      </c>
      <c r="H22" s="42">
        <v>1100</v>
      </c>
      <c r="I22" s="42">
        <v>0</v>
      </c>
      <c r="J22" s="42">
        <v>1200</v>
      </c>
      <c r="K22" s="42">
        <v>0</v>
      </c>
      <c r="L22" s="42">
        <v>0</v>
      </c>
      <c r="M22" s="42">
        <v>600</v>
      </c>
      <c r="N22" s="42">
        <v>0</v>
      </c>
      <c r="O22" s="42">
        <v>0</v>
      </c>
      <c r="P22" s="42">
        <v>1893.849967956543</v>
      </c>
      <c r="Q22" s="42">
        <v>0</v>
      </c>
      <c r="R22" s="42">
        <v>0</v>
      </c>
      <c r="S22" s="42">
        <v>0</v>
      </c>
      <c r="T22" s="42">
        <v>0</v>
      </c>
      <c r="U22" s="42">
        <v>100</v>
      </c>
      <c r="V22" s="42">
        <v>0</v>
      </c>
      <c r="W22" s="42">
        <v>0</v>
      </c>
      <c r="X22" s="42">
        <v>1100</v>
      </c>
      <c r="Y22" s="42">
        <v>200</v>
      </c>
      <c r="Z22" s="42">
        <v>200</v>
      </c>
      <c r="AA22" s="42">
        <v>200</v>
      </c>
      <c r="AB22" s="42">
        <v>150</v>
      </c>
      <c r="AC22" s="42">
        <v>900</v>
      </c>
      <c r="AD22" s="42">
        <v>448.09999084472656</v>
      </c>
      <c r="AE22" s="42">
        <v>249.30000305175781</v>
      </c>
      <c r="AF22" s="42">
        <v>0</v>
      </c>
      <c r="AG22" s="42">
        <v>0</v>
      </c>
      <c r="AH22" s="42">
        <v>0</v>
      </c>
      <c r="AI22" s="42">
        <v>10</v>
      </c>
      <c r="AJ22" s="42">
        <v>470</v>
      </c>
      <c r="AK22" s="42">
        <v>17.64999961853027</v>
      </c>
      <c r="AL22" s="42">
        <v>72.610000610351563</v>
      </c>
      <c r="AM22" s="42">
        <v>436.70999944210052</v>
      </c>
      <c r="AN22" s="42">
        <v>10.717923000000001</v>
      </c>
      <c r="AO22" s="42">
        <v>350.07590800000003</v>
      </c>
      <c r="AP22" s="42">
        <v>990.36082927884513</v>
      </c>
      <c r="AQ22" s="42">
        <v>296.558898</v>
      </c>
      <c r="AR22" s="42">
        <v>79</v>
      </c>
      <c r="AS22" s="42">
        <v>25.60000038146973</v>
      </c>
      <c r="AT22" s="22"/>
      <c r="AU22" s="2">
        <v>2040</v>
      </c>
      <c r="AV22" s="27">
        <v>1094.0627284421005</v>
      </c>
      <c r="AW22" s="14">
        <v>657.35272899999995</v>
      </c>
      <c r="AX22" s="14">
        <v>436.70999944210052</v>
      </c>
      <c r="AY22" s="27">
        <v>1815.2208298891967</v>
      </c>
      <c r="AZ22" s="14">
        <v>1567.0108288973754</v>
      </c>
      <c r="BA22" s="14">
        <v>248.21000099182129</v>
      </c>
      <c r="BB22" s="27">
        <v>9176.7499504089355</v>
      </c>
      <c r="BC22" s="27">
        <v>0</v>
      </c>
      <c r="BD22" s="14">
        <v>985.4999885559082</v>
      </c>
      <c r="BE22" s="14">
        <v>2900</v>
      </c>
      <c r="BF22" s="14">
        <v>1893.849967956543</v>
      </c>
      <c r="BG22" s="14">
        <v>100</v>
      </c>
      <c r="BH22" s="14">
        <v>1597.3999938964844</v>
      </c>
      <c r="BI22" s="14">
        <v>0</v>
      </c>
      <c r="BJ22" s="14">
        <v>0</v>
      </c>
      <c r="BK22" s="14">
        <v>1700</v>
      </c>
      <c r="BL22" s="27">
        <v>12086.033508740233</v>
      </c>
      <c r="BM22" s="1">
        <v>0</v>
      </c>
      <c r="BN22" s="2">
        <v>2040</v>
      </c>
      <c r="BO22" s="27"/>
      <c r="BP22" s="5"/>
      <c r="BQ22" s="5"/>
      <c r="BR22" s="27"/>
      <c r="BS22" s="5"/>
      <c r="BT22" s="5"/>
      <c r="BU22" s="27"/>
      <c r="BV22" s="5"/>
      <c r="BW22" s="5"/>
      <c r="BX22" s="5"/>
      <c r="BY22" s="5"/>
      <c r="BZ22" s="5"/>
      <c r="CA22" s="5"/>
      <c r="CB22" s="5"/>
      <c r="CC22" s="5"/>
      <c r="CD22" s="5"/>
      <c r="CE22" s="27"/>
    </row>
    <row r="23" spans="1:83" outlineLevel="1">
      <c r="A23" s="43">
        <v>2041</v>
      </c>
      <c r="B23" s="44">
        <v>0</v>
      </c>
      <c r="C23" s="44">
        <v>0</v>
      </c>
      <c r="D23" s="44">
        <v>0</v>
      </c>
      <c r="E23" s="44">
        <v>0</v>
      </c>
      <c r="F23" s="44">
        <v>311.09998703002935</v>
      </c>
      <c r="G23" s="44">
        <v>711</v>
      </c>
      <c r="H23" s="44">
        <v>1200</v>
      </c>
      <c r="I23" s="44">
        <v>0</v>
      </c>
      <c r="J23" s="44">
        <v>1200</v>
      </c>
      <c r="K23" s="44">
        <v>0</v>
      </c>
      <c r="L23" s="44">
        <v>0</v>
      </c>
      <c r="M23" s="44">
        <v>600</v>
      </c>
      <c r="N23" s="44">
        <v>0</v>
      </c>
      <c r="O23" s="44">
        <v>0</v>
      </c>
      <c r="P23" s="44">
        <v>1992.9000091552734</v>
      </c>
      <c r="Q23" s="44">
        <v>100</v>
      </c>
      <c r="R23" s="44">
        <v>0</v>
      </c>
      <c r="S23" s="44">
        <v>0</v>
      </c>
      <c r="T23" s="44">
        <v>0</v>
      </c>
      <c r="U23" s="44">
        <v>100</v>
      </c>
      <c r="V23" s="44">
        <v>0</v>
      </c>
      <c r="W23" s="44">
        <v>0</v>
      </c>
      <c r="X23" s="44">
        <v>1100</v>
      </c>
      <c r="Y23" s="44">
        <v>200</v>
      </c>
      <c r="Z23" s="44">
        <v>200</v>
      </c>
      <c r="AA23" s="44">
        <v>200</v>
      </c>
      <c r="AB23" s="44">
        <v>150</v>
      </c>
      <c r="AC23" s="44">
        <v>900</v>
      </c>
      <c r="AD23" s="44">
        <v>447.95000457763672</v>
      </c>
      <c r="AE23" s="44">
        <v>249.25</v>
      </c>
      <c r="AF23" s="44">
        <v>0</v>
      </c>
      <c r="AG23" s="44">
        <v>0</v>
      </c>
      <c r="AH23" s="44">
        <v>0</v>
      </c>
      <c r="AI23" s="44">
        <v>10</v>
      </c>
      <c r="AJ23" s="44">
        <v>500</v>
      </c>
      <c r="AK23" s="44">
        <v>18.54999923706055</v>
      </c>
      <c r="AL23" s="44">
        <v>76.30999755859375</v>
      </c>
      <c r="AM23" s="44">
        <v>438.97999584674835</v>
      </c>
      <c r="AN23" s="44">
        <v>10.717923000000001</v>
      </c>
      <c r="AO23" s="44">
        <v>366.544757</v>
      </c>
      <c r="AP23" s="44">
        <v>1066.338277034426</v>
      </c>
      <c r="AQ23" s="44">
        <v>306.24352599999997</v>
      </c>
      <c r="AR23" s="44">
        <v>79</v>
      </c>
      <c r="AS23" s="44">
        <v>25.60000038146973</v>
      </c>
      <c r="AT23" s="22"/>
      <c r="AU23" s="3">
        <v>2041</v>
      </c>
      <c r="AV23" s="28">
        <v>1122.4862018467484</v>
      </c>
      <c r="AW23" s="15">
        <v>683.50620600000002</v>
      </c>
      <c r="AX23" s="15">
        <v>438.97999584674835</v>
      </c>
      <c r="AY23" s="28">
        <v>1925.7982742115501</v>
      </c>
      <c r="AZ23" s="15">
        <v>1673.8882762714866</v>
      </c>
      <c r="BA23" s="15">
        <v>251.90999794006348</v>
      </c>
      <c r="BB23" s="28">
        <v>9512.2000007629395</v>
      </c>
      <c r="BC23" s="28">
        <v>0</v>
      </c>
      <c r="BD23" s="15">
        <v>1022.0999870300293</v>
      </c>
      <c r="BE23" s="15">
        <v>3000</v>
      </c>
      <c r="BF23" s="15">
        <v>2092.9000091552734</v>
      </c>
      <c r="BG23" s="15">
        <v>100</v>
      </c>
      <c r="BH23" s="15">
        <v>1597.2000045776367</v>
      </c>
      <c r="BI23" s="15">
        <v>0</v>
      </c>
      <c r="BJ23" s="15">
        <v>0</v>
      </c>
      <c r="BK23" s="15">
        <v>1700</v>
      </c>
      <c r="BL23" s="28">
        <v>12560.484476821239</v>
      </c>
      <c r="BM23" s="1">
        <v>0</v>
      </c>
      <c r="BN23" s="3">
        <v>2041</v>
      </c>
      <c r="BO23" s="28"/>
      <c r="BP23" s="6"/>
      <c r="BQ23" s="6"/>
      <c r="BR23" s="28"/>
      <c r="BS23" s="6"/>
      <c r="BT23" s="6"/>
      <c r="BU23" s="28"/>
      <c r="BV23" s="6"/>
      <c r="BW23" s="6"/>
      <c r="BX23" s="6"/>
      <c r="BY23" s="6"/>
      <c r="BZ23" s="6"/>
      <c r="CA23" s="6"/>
      <c r="CB23" s="6"/>
      <c r="CC23" s="6"/>
      <c r="CD23" s="6"/>
      <c r="CE23" s="28"/>
    </row>
    <row r="24" spans="1:83" outlineLevel="1">
      <c r="A24" s="43">
        <v>2042</v>
      </c>
      <c r="B24" s="42">
        <v>0</v>
      </c>
      <c r="C24" s="42">
        <v>0</v>
      </c>
      <c r="D24" s="42">
        <v>0</v>
      </c>
      <c r="E24" s="42">
        <v>237</v>
      </c>
      <c r="F24" s="42">
        <v>347.69998550415045</v>
      </c>
      <c r="G24" s="42">
        <v>711</v>
      </c>
      <c r="H24" s="42">
        <v>1200</v>
      </c>
      <c r="I24" s="42">
        <v>0</v>
      </c>
      <c r="J24" s="42">
        <v>1200</v>
      </c>
      <c r="K24" s="42">
        <v>0</v>
      </c>
      <c r="L24" s="42">
        <v>0</v>
      </c>
      <c r="M24" s="42">
        <v>600</v>
      </c>
      <c r="N24" s="42">
        <v>0</v>
      </c>
      <c r="O24" s="42">
        <v>0</v>
      </c>
      <c r="P24" s="42">
        <v>1991.8999862670898</v>
      </c>
      <c r="Q24" s="42">
        <v>99.949996948242188</v>
      </c>
      <c r="R24" s="42">
        <v>0</v>
      </c>
      <c r="S24" s="42">
        <v>0</v>
      </c>
      <c r="T24" s="42">
        <v>0</v>
      </c>
      <c r="U24" s="42">
        <v>100</v>
      </c>
      <c r="V24" s="42">
        <v>0</v>
      </c>
      <c r="W24" s="42">
        <v>0</v>
      </c>
      <c r="X24" s="42">
        <v>1100</v>
      </c>
      <c r="Y24" s="42">
        <v>200</v>
      </c>
      <c r="Z24" s="42">
        <v>200</v>
      </c>
      <c r="AA24" s="42">
        <v>200</v>
      </c>
      <c r="AB24" s="42">
        <v>150</v>
      </c>
      <c r="AC24" s="42">
        <v>900</v>
      </c>
      <c r="AD24" s="42">
        <v>447.79999542236328</v>
      </c>
      <c r="AE24" s="42">
        <v>249.19999694824219</v>
      </c>
      <c r="AF24" s="42">
        <v>0</v>
      </c>
      <c r="AG24" s="42">
        <v>0</v>
      </c>
      <c r="AH24" s="42">
        <v>0</v>
      </c>
      <c r="AI24" s="42">
        <v>10</v>
      </c>
      <c r="AJ24" s="42">
        <v>530</v>
      </c>
      <c r="AK24" s="42">
        <v>19.440000534057621</v>
      </c>
      <c r="AL24" s="42">
        <v>79.980003356933594</v>
      </c>
      <c r="AM24" s="42">
        <v>441.06000006198883</v>
      </c>
      <c r="AN24" s="42">
        <v>10.717923000000001</v>
      </c>
      <c r="AO24" s="42">
        <v>381.38044400000001</v>
      </c>
      <c r="AP24" s="42">
        <v>1142.315724790006</v>
      </c>
      <c r="AQ24" s="42">
        <v>325.10719200000005</v>
      </c>
      <c r="AR24" s="42">
        <v>79</v>
      </c>
      <c r="AS24" s="42">
        <v>25.60000038146973</v>
      </c>
      <c r="AT24" s="22"/>
      <c r="AU24" s="2">
        <v>2042</v>
      </c>
      <c r="AV24" s="27">
        <v>1158.2655590619888</v>
      </c>
      <c r="AW24" s="14">
        <v>717.20555899999999</v>
      </c>
      <c r="AX24" s="14">
        <v>441.06000006198883</v>
      </c>
      <c r="AY24" s="27">
        <v>2036.335729062467</v>
      </c>
      <c r="AZ24" s="14">
        <v>1780.7557253240636</v>
      </c>
      <c r="BA24" s="14">
        <v>255.58000373840332</v>
      </c>
      <c r="BB24" s="27">
        <v>9784.5499610900879</v>
      </c>
      <c r="BC24" s="27">
        <v>0</v>
      </c>
      <c r="BD24" s="14">
        <v>1295.6999855041504</v>
      </c>
      <c r="BE24" s="14">
        <v>3000</v>
      </c>
      <c r="BF24" s="14">
        <v>2091.849983215332</v>
      </c>
      <c r="BG24" s="14">
        <v>100</v>
      </c>
      <c r="BH24" s="14">
        <v>1596.9999923706055</v>
      </c>
      <c r="BI24" s="14">
        <v>0</v>
      </c>
      <c r="BJ24" s="14">
        <v>0</v>
      </c>
      <c r="BK24" s="14">
        <v>1700</v>
      </c>
      <c r="BL24" s="27">
        <v>12979.151249214545</v>
      </c>
      <c r="BM24" s="1">
        <v>0</v>
      </c>
      <c r="BN24" s="2">
        <v>2042</v>
      </c>
      <c r="BO24" s="27"/>
      <c r="BP24" s="5"/>
      <c r="BQ24" s="5"/>
      <c r="BR24" s="27"/>
      <c r="BS24" s="5"/>
      <c r="BT24" s="5"/>
      <c r="BU24" s="27"/>
      <c r="BV24" s="5"/>
      <c r="BW24" s="5"/>
      <c r="BX24" s="5"/>
      <c r="BY24" s="5"/>
      <c r="BZ24" s="5"/>
      <c r="CA24" s="5"/>
      <c r="CB24" s="5"/>
      <c r="CC24" s="5"/>
      <c r="CD24" s="5"/>
      <c r="CE24" s="27"/>
    </row>
    <row r="25" spans="1:83" outlineLevel="1">
      <c r="A25" s="43">
        <v>2043</v>
      </c>
      <c r="B25" s="44">
        <v>0</v>
      </c>
      <c r="C25" s="44">
        <v>0</v>
      </c>
      <c r="D25" s="44">
        <v>0</v>
      </c>
      <c r="E25" s="44">
        <v>237</v>
      </c>
      <c r="F25" s="44">
        <v>347.69998550415045</v>
      </c>
      <c r="G25" s="44">
        <v>711</v>
      </c>
      <c r="H25" s="44">
        <v>1300</v>
      </c>
      <c r="I25" s="44">
        <v>0</v>
      </c>
      <c r="J25" s="44">
        <v>1650</v>
      </c>
      <c r="K25" s="44">
        <v>0</v>
      </c>
      <c r="L25" s="44">
        <v>0</v>
      </c>
      <c r="M25" s="44">
        <v>600</v>
      </c>
      <c r="N25" s="44">
        <v>0</v>
      </c>
      <c r="O25" s="44">
        <v>0</v>
      </c>
      <c r="P25" s="44">
        <v>1990.900032043457</v>
      </c>
      <c r="Q25" s="44">
        <v>99.900001525878906</v>
      </c>
      <c r="R25" s="44">
        <v>0</v>
      </c>
      <c r="S25" s="44">
        <v>0</v>
      </c>
      <c r="T25" s="44">
        <v>0</v>
      </c>
      <c r="U25" s="44">
        <v>100</v>
      </c>
      <c r="V25" s="44">
        <v>0</v>
      </c>
      <c r="W25" s="44">
        <v>0</v>
      </c>
      <c r="X25" s="44">
        <v>1100</v>
      </c>
      <c r="Y25" s="44">
        <v>200</v>
      </c>
      <c r="Z25" s="44">
        <v>200</v>
      </c>
      <c r="AA25" s="44">
        <v>200</v>
      </c>
      <c r="AB25" s="44">
        <v>150</v>
      </c>
      <c r="AC25" s="44">
        <v>900</v>
      </c>
      <c r="AD25" s="44">
        <v>447.65000915527344</v>
      </c>
      <c r="AE25" s="44">
        <v>249.15000152587891</v>
      </c>
      <c r="AF25" s="44">
        <v>0</v>
      </c>
      <c r="AG25" s="44">
        <v>0</v>
      </c>
      <c r="AH25" s="44">
        <v>0</v>
      </c>
      <c r="AI25" s="44">
        <v>10</v>
      </c>
      <c r="AJ25" s="44">
        <v>560</v>
      </c>
      <c r="AK25" s="44">
        <v>20.340000152587891</v>
      </c>
      <c r="AL25" s="44">
        <v>83.680000305175781</v>
      </c>
      <c r="AM25" s="44">
        <v>443.25999701023102</v>
      </c>
      <c r="AN25" s="44">
        <v>10.717923000000001</v>
      </c>
      <c r="AO25" s="44">
        <v>401.17813699999999</v>
      </c>
      <c r="AP25" s="44">
        <v>1224.0605660882529</v>
      </c>
      <c r="AQ25" s="44">
        <v>343.10828400000003</v>
      </c>
      <c r="AR25" s="44">
        <v>79</v>
      </c>
      <c r="AS25" s="44">
        <v>25.60000038146973</v>
      </c>
      <c r="AT25" s="22"/>
      <c r="AU25" s="3">
        <v>2043</v>
      </c>
      <c r="AV25" s="28">
        <v>1198.264341010231</v>
      </c>
      <c r="AW25" s="15">
        <v>755.00434399999995</v>
      </c>
      <c r="AX25" s="15">
        <v>443.25999701023102</v>
      </c>
      <c r="AY25" s="28">
        <v>2152.6805669274863</v>
      </c>
      <c r="AZ25" s="15">
        <v>1893.4005662408408</v>
      </c>
      <c r="BA25" s="15">
        <v>259.28000068664551</v>
      </c>
      <c r="BB25" s="28">
        <v>10333.300029754639</v>
      </c>
      <c r="BC25" s="28">
        <v>0</v>
      </c>
      <c r="BD25" s="15">
        <v>1295.6999855041504</v>
      </c>
      <c r="BE25" s="15">
        <v>3550</v>
      </c>
      <c r="BF25" s="15">
        <v>2090.8000335693359</v>
      </c>
      <c r="BG25" s="15">
        <v>100</v>
      </c>
      <c r="BH25" s="15">
        <v>1596.8000106811523</v>
      </c>
      <c r="BI25" s="15">
        <v>0</v>
      </c>
      <c r="BJ25" s="15">
        <v>0</v>
      </c>
      <c r="BK25" s="15">
        <v>1700</v>
      </c>
      <c r="BL25" s="28">
        <v>13684.244937692356</v>
      </c>
      <c r="BM25" s="1">
        <v>0</v>
      </c>
      <c r="BN25" s="3">
        <v>2043</v>
      </c>
      <c r="BO25" s="28"/>
      <c r="BP25" s="6"/>
      <c r="BQ25" s="6"/>
      <c r="BR25" s="28"/>
      <c r="BS25" s="6"/>
      <c r="BT25" s="6"/>
      <c r="BU25" s="28"/>
      <c r="BV25" s="6"/>
      <c r="BW25" s="6"/>
      <c r="BX25" s="6"/>
      <c r="BY25" s="6"/>
      <c r="BZ25" s="6"/>
      <c r="CA25" s="6"/>
      <c r="CB25" s="6"/>
      <c r="CC25" s="6"/>
      <c r="CD25" s="6"/>
      <c r="CE25" s="28"/>
    </row>
    <row r="26" spans="1:83" outlineLevel="1">
      <c r="A26" s="43">
        <v>2044</v>
      </c>
      <c r="B26" s="42">
        <v>0</v>
      </c>
      <c r="C26" s="42">
        <v>0</v>
      </c>
      <c r="D26" s="42">
        <v>0</v>
      </c>
      <c r="E26" s="42">
        <v>237</v>
      </c>
      <c r="F26" s="42">
        <v>365.99998474121099</v>
      </c>
      <c r="G26" s="42">
        <v>711</v>
      </c>
      <c r="H26" s="42">
        <v>1300</v>
      </c>
      <c r="I26" s="42">
        <v>100</v>
      </c>
      <c r="J26" s="42">
        <v>1650</v>
      </c>
      <c r="K26" s="42">
        <v>0</v>
      </c>
      <c r="L26" s="42">
        <v>0</v>
      </c>
      <c r="M26" s="42">
        <v>600</v>
      </c>
      <c r="N26" s="42">
        <v>0</v>
      </c>
      <c r="O26" s="42">
        <v>0</v>
      </c>
      <c r="P26" s="42">
        <v>1989.9000015258789</v>
      </c>
      <c r="Q26" s="42">
        <v>99.849998474121094</v>
      </c>
      <c r="R26" s="42">
        <v>0</v>
      </c>
      <c r="S26" s="42">
        <v>0</v>
      </c>
      <c r="T26" s="42">
        <v>0</v>
      </c>
      <c r="U26" s="42">
        <v>100</v>
      </c>
      <c r="V26" s="42">
        <v>0</v>
      </c>
      <c r="W26" s="42">
        <v>0</v>
      </c>
      <c r="X26" s="42">
        <v>1100</v>
      </c>
      <c r="Y26" s="42">
        <v>200</v>
      </c>
      <c r="Z26" s="42">
        <v>200</v>
      </c>
      <c r="AA26" s="42">
        <v>200</v>
      </c>
      <c r="AB26" s="42">
        <v>150</v>
      </c>
      <c r="AC26" s="42">
        <v>900</v>
      </c>
      <c r="AD26" s="42">
        <v>447.5</v>
      </c>
      <c r="AE26" s="42">
        <v>249.09999847412109</v>
      </c>
      <c r="AF26" s="42">
        <v>0</v>
      </c>
      <c r="AG26" s="42">
        <v>0</v>
      </c>
      <c r="AH26" s="42">
        <v>0</v>
      </c>
      <c r="AI26" s="42">
        <v>10</v>
      </c>
      <c r="AJ26" s="42">
        <v>590</v>
      </c>
      <c r="AK26" s="42">
        <v>21.280000686645511</v>
      </c>
      <c r="AL26" s="42">
        <v>87.550003051757813</v>
      </c>
      <c r="AM26" s="42">
        <v>445.24000108242035</v>
      </c>
      <c r="AN26" s="42">
        <v>10.717923000000001</v>
      </c>
      <c r="AO26" s="42">
        <v>419.93942299999998</v>
      </c>
      <c r="AP26" s="42">
        <v>1305.8054073864989</v>
      </c>
      <c r="AQ26" s="42">
        <v>358.72374899999994</v>
      </c>
      <c r="AR26" s="42">
        <v>79</v>
      </c>
      <c r="AS26" s="42">
        <v>25.60000038146973</v>
      </c>
      <c r="AT26" s="22"/>
      <c r="AU26" s="2">
        <v>2044</v>
      </c>
      <c r="AV26" s="27">
        <v>1234.6210960824203</v>
      </c>
      <c r="AW26" s="14">
        <v>789.38109499999996</v>
      </c>
      <c r="AX26" s="14">
        <v>445.24000108242035</v>
      </c>
      <c r="AY26" s="27">
        <v>2269.2354115063717</v>
      </c>
      <c r="AZ26" s="14">
        <v>2006.0854080731444</v>
      </c>
      <c r="BA26" s="14">
        <v>263.15000343322754</v>
      </c>
      <c r="BB26" s="27">
        <v>10450.349983215332</v>
      </c>
      <c r="BC26" s="27">
        <v>0</v>
      </c>
      <c r="BD26" s="14">
        <v>1313.9999847412109</v>
      </c>
      <c r="BE26" s="14">
        <v>3650</v>
      </c>
      <c r="BF26" s="14">
        <v>2089.75</v>
      </c>
      <c r="BG26" s="14">
        <v>100</v>
      </c>
      <c r="BH26" s="14">
        <v>1596.5999984741211</v>
      </c>
      <c r="BI26" s="14">
        <v>0</v>
      </c>
      <c r="BJ26" s="14">
        <v>0</v>
      </c>
      <c r="BK26" s="14">
        <v>1700</v>
      </c>
      <c r="BL26" s="27">
        <v>13954.206490804125</v>
      </c>
      <c r="BM26" s="1">
        <v>0</v>
      </c>
      <c r="BN26" s="2">
        <v>2044</v>
      </c>
      <c r="BO26" s="27"/>
      <c r="BP26" s="5"/>
      <c r="BQ26" s="5"/>
      <c r="BR26" s="27"/>
      <c r="BS26" s="5"/>
      <c r="BT26" s="5"/>
      <c r="BU26" s="27"/>
      <c r="BV26" s="5"/>
      <c r="BW26" s="5"/>
      <c r="BX26" s="5"/>
      <c r="BY26" s="5"/>
      <c r="BZ26" s="5"/>
      <c r="CA26" s="5"/>
      <c r="CB26" s="5"/>
      <c r="CC26" s="5"/>
      <c r="CD26" s="5"/>
      <c r="CE26" s="27"/>
    </row>
    <row r="27" spans="1:83" outlineLevel="1">
      <c r="A27" s="43">
        <v>2045</v>
      </c>
      <c r="B27" s="44">
        <v>0</v>
      </c>
      <c r="C27" s="44">
        <v>0</v>
      </c>
      <c r="D27" s="44">
        <v>0</v>
      </c>
      <c r="E27" s="44">
        <v>237</v>
      </c>
      <c r="F27" s="44">
        <v>640.49997329711925</v>
      </c>
      <c r="G27" s="44">
        <v>711</v>
      </c>
      <c r="H27" s="44">
        <v>1300</v>
      </c>
      <c r="I27" s="44">
        <v>100</v>
      </c>
      <c r="J27" s="44">
        <v>1650</v>
      </c>
      <c r="K27" s="44">
        <v>0</v>
      </c>
      <c r="L27" s="44">
        <v>0</v>
      </c>
      <c r="M27" s="44">
        <v>600</v>
      </c>
      <c r="N27" s="44">
        <v>0</v>
      </c>
      <c r="O27" s="44">
        <v>0</v>
      </c>
      <c r="P27" s="44">
        <v>1988.9099731445313</v>
      </c>
      <c r="Q27" s="44">
        <v>299.80000305175781</v>
      </c>
      <c r="R27" s="44">
        <v>0</v>
      </c>
      <c r="S27" s="44">
        <v>0</v>
      </c>
      <c r="T27" s="44">
        <v>0</v>
      </c>
      <c r="U27" s="44">
        <v>100</v>
      </c>
      <c r="V27" s="44">
        <v>0</v>
      </c>
      <c r="W27" s="44">
        <v>0</v>
      </c>
      <c r="X27" s="44">
        <v>1200</v>
      </c>
      <c r="Y27" s="44">
        <v>200</v>
      </c>
      <c r="Z27" s="44">
        <v>200</v>
      </c>
      <c r="AA27" s="44">
        <v>200</v>
      </c>
      <c r="AB27" s="44">
        <v>150</v>
      </c>
      <c r="AC27" s="44">
        <v>1050</v>
      </c>
      <c r="AD27" s="44">
        <v>447.35999298095703</v>
      </c>
      <c r="AE27" s="44">
        <v>249.05000305175781</v>
      </c>
      <c r="AF27" s="44">
        <v>0</v>
      </c>
      <c r="AG27" s="44">
        <v>0</v>
      </c>
      <c r="AH27" s="44">
        <v>0</v>
      </c>
      <c r="AI27" s="44">
        <v>10</v>
      </c>
      <c r="AJ27" s="44">
        <v>620</v>
      </c>
      <c r="AK27" s="44">
        <v>22.260000228881839</v>
      </c>
      <c r="AL27" s="44">
        <v>91.599998474121094</v>
      </c>
      <c r="AM27" s="44">
        <v>446.23999869823456</v>
      </c>
      <c r="AN27" s="44">
        <v>10.717923000000001</v>
      </c>
      <c r="AO27" s="44">
        <v>436.93978399999997</v>
      </c>
      <c r="AP27" s="44">
        <v>1393.1203194741331</v>
      </c>
      <c r="AQ27" s="44">
        <v>370.66724999999997</v>
      </c>
      <c r="AR27" s="44">
        <v>79</v>
      </c>
      <c r="AS27" s="44">
        <v>25.60000038146973</v>
      </c>
      <c r="AT27" s="22"/>
      <c r="AU27" s="3">
        <v>2045</v>
      </c>
      <c r="AV27" s="28">
        <v>1264.5649556982344</v>
      </c>
      <c r="AW27" s="15">
        <v>818.32495699999993</v>
      </c>
      <c r="AX27" s="15">
        <v>446.23999869823456</v>
      </c>
      <c r="AY27" s="28">
        <v>2391.5803185586055</v>
      </c>
      <c r="AZ27" s="15">
        <v>2124.3803197030147</v>
      </c>
      <c r="BA27" s="15">
        <v>267.19999885559082</v>
      </c>
      <c r="BB27" s="28">
        <v>11173.619945526123</v>
      </c>
      <c r="BC27" s="28">
        <v>0</v>
      </c>
      <c r="BD27" s="15">
        <v>1588.4999732971191</v>
      </c>
      <c r="BE27" s="15">
        <v>3650</v>
      </c>
      <c r="BF27" s="15">
        <v>2288.7099761962891</v>
      </c>
      <c r="BG27" s="15">
        <v>100</v>
      </c>
      <c r="BH27" s="15">
        <v>1746.4099960327148</v>
      </c>
      <c r="BI27" s="15">
        <v>0</v>
      </c>
      <c r="BJ27" s="15">
        <v>0</v>
      </c>
      <c r="BK27" s="15">
        <v>1800</v>
      </c>
      <c r="BL27" s="28">
        <v>14829.765219782963</v>
      </c>
      <c r="BM27" s="1">
        <v>0</v>
      </c>
      <c r="BN27" s="3">
        <v>2045</v>
      </c>
      <c r="BO27" s="28">
        <v>646.39028520232375</v>
      </c>
      <c r="BP27" s="6">
        <v>536.63028699999995</v>
      </c>
      <c r="BQ27" s="6">
        <v>109.75999820232391</v>
      </c>
      <c r="BR27" s="28">
        <v>1652.0958109807816</v>
      </c>
      <c r="BS27" s="6">
        <v>1572.1158114385453</v>
      </c>
      <c r="BT27" s="6">
        <v>79.979999542236328</v>
      </c>
      <c r="BU27" s="28">
        <v>5813.9199638366699</v>
      </c>
      <c r="BV27" s="6">
        <v>0</v>
      </c>
      <c r="BW27" s="6">
        <v>877.49997329711914</v>
      </c>
      <c r="BX27" s="6">
        <v>2250</v>
      </c>
      <c r="BY27" s="6">
        <v>1589.4099884033203</v>
      </c>
      <c r="BZ27" s="6">
        <v>0</v>
      </c>
      <c r="CA27" s="6">
        <v>297.01000213623047</v>
      </c>
      <c r="CB27" s="6">
        <v>0</v>
      </c>
      <c r="CC27" s="6">
        <v>0</v>
      </c>
      <c r="CD27" s="6">
        <v>800</v>
      </c>
      <c r="CE27" s="28">
        <v>8112.4060600197754</v>
      </c>
    </row>
    <row r="28" spans="1:83" outlineLevel="1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7"/>
      <c r="BK28" s="7"/>
      <c r="BL28" s="7"/>
      <c r="BM28" s="7"/>
      <c r="BN28" s="33" t="s">
        <v>133</v>
      </c>
      <c r="BO28" s="34">
        <v>1264.5649556982344</v>
      </c>
      <c r="BP28" s="34">
        <v>818.32495699999993</v>
      </c>
      <c r="BQ28" s="34">
        <v>446.23999869823456</v>
      </c>
      <c r="BR28" s="34">
        <v>2391.5803185586055</v>
      </c>
      <c r="BS28" s="34">
        <v>2124.3803197030147</v>
      </c>
      <c r="BT28" s="34">
        <v>267.19999885559082</v>
      </c>
      <c r="BU28" s="34">
        <v>11173.619945526123</v>
      </c>
      <c r="BV28" s="34">
        <v>0</v>
      </c>
      <c r="BW28" s="34">
        <v>1588.4999732971191</v>
      </c>
      <c r="BX28" s="34">
        <v>3650</v>
      </c>
      <c r="BY28" s="34">
        <v>2288.7099761962891</v>
      </c>
      <c r="BZ28" s="34">
        <v>100</v>
      </c>
      <c r="CA28" s="34">
        <v>1746.4099960327148</v>
      </c>
      <c r="CB28" s="34">
        <v>0</v>
      </c>
      <c r="CC28" s="34">
        <v>0</v>
      </c>
      <c r="CD28" s="34">
        <v>1800</v>
      </c>
      <c r="CE28" s="34">
        <v>14829.765219782963</v>
      </c>
    </row>
    <row r="31" spans="1:83" ht="15.6">
      <c r="A31" s="37" t="s">
        <v>80</v>
      </c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9" t="e">
        <v>#REF!</v>
      </c>
      <c r="AV31" s="19" t="s">
        <v>143</v>
      </c>
      <c r="AW31" s="18"/>
      <c r="AX31" s="18"/>
      <c r="AY31" s="18"/>
      <c r="AZ31" s="18"/>
      <c r="BA31" s="18"/>
      <c r="BB31" s="18"/>
      <c r="BC31" s="18"/>
      <c r="BD31" s="18"/>
      <c r="BE31" s="18"/>
      <c r="BF31" s="18"/>
      <c r="BG31" s="18"/>
      <c r="BH31" s="18"/>
      <c r="BI31" s="18"/>
      <c r="BJ31" s="18"/>
      <c r="BK31" s="18"/>
      <c r="BL31" s="18"/>
      <c r="BM31" s="18"/>
      <c r="BN31" s="19" t="e">
        <v>#REF!</v>
      </c>
      <c r="BO31" s="19" t="s">
        <v>144</v>
      </c>
      <c r="BP31" s="18"/>
      <c r="BQ31" s="18"/>
      <c r="BR31" s="18"/>
      <c r="BS31" s="18"/>
      <c r="BT31" s="18"/>
      <c r="BU31" s="18"/>
      <c r="BV31" s="18"/>
      <c r="BW31" s="18"/>
      <c r="BX31" s="18"/>
      <c r="BY31" s="18"/>
      <c r="BZ31" s="18"/>
      <c r="CA31" s="18"/>
      <c r="CB31" s="18"/>
      <c r="CC31" s="18"/>
      <c r="CD31" s="18"/>
      <c r="CE31" s="18"/>
    </row>
    <row r="32" spans="1:83" ht="57.6" outlineLevel="2">
      <c r="A32" s="45" t="s">
        <v>145</v>
      </c>
      <c r="B32" s="9" t="s">
        <v>146</v>
      </c>
      <c r="C32" s="9" t="s">
        <v>147</v>
      </c>
      <c r="D32" s="9" t="s">
        <v>148</v>
      </c>
      <c r="E32" s="9" t="s">
        <v>149</v>
      </c>
      <c r="F32" s="9" t="s">
        <v>150</v>
      </c>
      <c r="G32" s="9" t="s">
        <v>151</v>
      </c>
      <c r="H32" s="39" t="s">
        <v>152</v>
      </c>
      <c r="I32" s="39" t="s">
        <v>153</v>
      </c>
      <c r="J32" s="39" t="s">
        <v>154</v>
      </c>
      <c r="K32" s="39" t="s">
        <v>155</v>
      </c>
      <c r="L32" s="39" t="s">
        <v>156</v>
      </c>
      <c r="M32" s="39" t="s">
        <v>157</v>
      </c>
      <c r="N32" s="39" t="s">
        <v>158</v>
      </c>
      <c r="O32" s="39" t="s">
        <v>159</v>
      </c>
      <c r="P32" s="10" t="s">
        <v>160</v>
      </c>
      <c r="Q32" s="10" t="s">
        <v>161</v>
      </c>
      <c r="R32" s="10" t="s">
        <v>162</v>
      </c>
      <c r="S32" s="10" t="s">
        <v>163</v>
      </c>
      <c r="T32" s="10" t="s">
        <v>164</v>
      </c>
      <c r="U32" s="40" t="s">
        <v>165</v>
      </c>
      <c r="V32" s="40" t="s">
        <v>166</v>
      </c>
      <c r="W32" s="11" t="s">
        <v>167</v>
      </c>
      <c r="X32" s="11" t="s">
        <v>168</v>
      </c>
      <c r="Y32" s="11" t="s">
        <v>169</v>
      </c>
      <c r="Z32" s="11" t="s">
        <v>170</v>
      </c>
      <c r="AA32" s="11" t="s">
        <v>171</v>
      </c>
      <c r="AB32" s="11" t="s">
        <v>122</v>
      </c>
      <c r="AC32" s="12" t="s">
        <v>172</v>
      </c>
      <c r="AD32" s="12" t="s">
        <v>173</v>
      </c>
      <c r="AE32" s="12" t="s">
        <v>174</v>
      </c>
      <c r="AF32" s="8" t="s">
        <v>129</v>
      </c>
      <c r="AG32" s="8" t="s">
        <v>130</v>
      </c>
      <c r="AH32" s="8" t="s">
        <v>176</v>
      </c>
      <c r="AI32" s="8" t="s">
        <v>177</v>
      </c>
      <c r="AJ32" s="8" t="s">
        <v>178</v>
      </c>
      <c r="AK32" s="8" t="s">
        <v>179</v>
      </c>
      <c r="AL32" s="8" t="s">
        <v>180</v>
      </c>
      <c r="AM32" s="13" t="s">
        <v>120</v>
      </c>
      <c r="AN32" s="13" t="s">
        <v>181</v>
      </c>
      <c r="AO32" s="13" t="s">
        <v>182</v>
      </c>
      <c r="AP32" s="13" t="s">
        <v>183</v>
      </c>
      <c r="AQ32" s="13" t="s">
        <v>184</v>
      </c>
      <c r="AR32" s="41" t="s">
        <v>185</v>
      </c>
      <c r="AS32" s="41" t="s">
        <v>186</v>
      </c>
      <c r="AT32" s="21"/>
      <c r="AU32" s="17" t="s">
        <v>187</v>
      </c>
      <c r="AV32" s="25" t="s">
        <v>188</v>
      </c>
      <c r="AW32" s="16" t="s">
        <v>119</v>
      </c>
      <c r="AX32" s="16" t="s">
        <v>120</v>
      </c>
      <c r="AY32" s="25" t="s">
        <v>189</v>
      </c>
      <c r="AZ32" s="17" t="s">
        <v>121</v>
      </c>
      <c r="BA32" s="17" t="s">
        <v>122</v>
      </c>
      <c r="BB32" s="26" t="s">
        <v>190</v>
      </c>
      <c r="BC32" s="17" t="s">
        <v>123</v>
      </c>
      <c r="BD32" s="17" t="s">
        <v>124</v>
      </c>
      <c r="BE32" s="17" t="s">
        <v>125</v>
      </c>
      <c r="BF32" s="17" t="s">
        <v>126</v>
      </c>
      <c r="BG32" s="17" t="s">
        <v>127</v>
      </c>
      <c r="BH32" s="17" t="s">
        <v>128</v>
      </c>
      <c r="BI32" s="17" t="s">
        <v>129</v>
      </c>
      <c r="BJ32" s="17" t="s">
        <v>175</v>
      </c>
      <c r="BK32" s="17" t="s">
        <v>131</v>
      </c>
      <c r="BL32" s="26" t="s">
        <v>133</v>
      </c>
      <c r="BM32" s="4" t="s">
        <v>191</v>
      </c>
      <c r="BN32" s="29" t="s">
        <v>187</v>
      </c>
      <c r="BO32" s="31" t="s">
        <v>188</v>
      </c>
      <c r="BP32" s="29" t="s">
        <v>119</v>
      </c>
      <c r="BQ32" s="29" t="s">
        <v>120</v>
      </c>
      <c r="BR32" s="31" t="s">
        <v>189</v>
      </c>
      <c r="BS32" s="30" t="s">
        <v>121</v>
      </c>
      <c r="BT32" s="30" t="s">
        <v>122</v>
      </c>
      <c r="BU32" s="32" t="s">
        <v>190</v>
      </c>
      <c r="BV32" s="30" t="s">
        <v>123</v>
      </c>
      <c r="BW32" s="30" t="s">
        <v>124</v>
      </c>
      <c r="BX32" s="30" t="s">
        <v>125</v>
      </c>
      <c r="BY32" s="30" t="s">
        <v>126</v>
      </c>
      <c r="BZ32" s="30" t="s">
        <v>127</v>
      </c>
      <c r="CA32" s="30" t="s">
        <v>128</v>
      </c>
      <c r="CB32" s="30" t="s">
        <v>129</v>
      </c>
      <c r="CC32" s="30" t="s">
        <v>175</v>
      </c>
      <c r="CD32" s="30" t="s">
        <v>131</v>
      </c>
      <c r="CE32" s="32" t="s">
        <v>133</v>
      </c>
    </row>
    <row r="33" spans="1:83" outlineLevel="2">
      <c r="A33" s="43">
        <v>2024</v>
      </c>
      <c r="B33" s="42">
        <v>0</v>
      </c>
      <c r="C33" s="42">
        <v>0</v>
      </c>
      <c r="D33" s="42">
        <v>0</v>
      </c>
      <c r="E33" s="42">
        <v>0</v>
      </c>
      <c r="F33" s="42">
        <v>0</v>
      </c>
      <c r="G33" s="42">
        <v>0</v>
      </c>
      <c r="H33" s="42">
        <v>0</v>
      </c>
      <c r="I33" s="42">
        <v>0</v>
      </c>
      <c r="J33" s="42">
        <v>0</v>
      </c>
      <c r="K33" s="42">
        <v>0</v>
      </c>
      <c r="L33" s="42">
        <v>0</v>
      </c>
      <c r="M33" s="42">
        <v>0</v>
      </c>
      <c r="N33" s="42">
        <v>0</v>
      </c>
      <c r="O33" s="42">
        <v>0</v>
      </c>
      <c r="P33" s="42">
        <v>0</v>
      </c>
      <c r="Q33" s="42">
        <v>0</v>
      </c>
      <c r="R33" s="42">
        <v>0</v>
      </c>
      <c r="S33" s="42">
        <v>0</v>
      </c>
      <c r="T33" s="42">
        <v>0</v>
      </c>
      <c r="U33" s="42">
        <v>0</v>
      </c>
      <c r="V33" s="42">
        <v>0</v>
      </c>
      <c r="W33" s="42">
        <v>0</v>
      </c>
      <c r="X33" s="42">
        <v>0</v>
      </c>
      <c r="Y33" s="42">
        <v>0</v>
      </c>
      <c r="Z33" s="42">
        <v>0</v>
      </c>
      <c r="AA33" s="42">
        <v>0</v>
      </c>
      <c r="AB33" s="42">
        <v>0</v>
      </c>
      <c r="AC33" s="42">
        <v>0</v>
      </c>
      <c r="AD33" s="42">
        <v>0</v>
      </c>
      <c r="AE33" s="42">
        <v>0</v>
      </c>
      <c r="AF33" s="42">
        <v>0</v>
      </c>
      <c r="AG33" s="42">
        <v>0</v>
      </c>
      <c r="AH33" s="42">
        <v>0</v>
      </c>
      <c r="AI33" s="42">
        <v>0</v>
      </c>
      <c r="AJ33" s="42">
        <v>0</v>
      </c>
      <c r="AK33" s="42">
        <v>0</v>
      </c>
      <c r="AL33" s="42">
        <v>0</v>
      </c>
      <c r="AM33" s="42">
        <v>60.6</v>
      </c>
      <c r="AN33" s="42">
        <v>1.0533302</v>
      </c>
      <c r="AO33" s="42">
        <v>14.2410956</v>
      </c>
      <c r="AP33" s="42">
        <v>38.045572555287997</v>
      </c>
      <c r="AQ33" s="42">
        <v>18.0493247</v>
      </c>
      <c r="AR33" s="42">
        <v>7.9349998831748962</v>
      </c>
      <c r="AS33" s="42">
        <v>0</v>
      </c>
      <c r="AT33" s="22"/>
      <c r="AU33" s="2">
        <v>2024</v>
      </c>
      <c r="AV33" s="27">
        <v>93.943750499999993</v>
      </c>
      <c r="AW33" s="14">
        <v>33.343750499999999</v>
      </c>
      <c r="AX33" s="14">
        <v>60.6</v>
      </c>
      <c r="AY33" s="27">
        <v>45.980572438462893</v>
      </c>
      <c r="AZ33" s="14">
        <v>45.980572438462893</v>
      </c>
      <c r="BA33" s="14">
        <v>0</v>
      </c>
      <c r="BB33" s="27">
        <v>0</v>
      </c>
      <c r="BC33" s="14">
        <v>0</v>
      </c>
      <c r="BD33" s="14">
        <v>0</v>
      </c>
      <c r="BE33" s="14">
        <v>0</v>
      </c>
      <c r="BF33" s="14">
        <v>0</v>
      </c>
      <c r="BG33" s="14">
        <v>0</v>
      </c>
      <c r="BH33" s="14">
        <v>0</v>
      </c>
      <c r="BI33" s="14">
        <v>0</v>
      </c>
      <c r="BJ33" s="14">
        <v>0</v>
      </c>
      <c r="BK33" s="14">
        <v>0</v>
      </c>
      <c r="BL33" s="27">
        <v>139.92432293846289</v>
      </c>
      <c r="BM33" s="1">
        <v>0</v>
      </c>
      <c r="BN33" s="2">
        <v>2024</v>
      </c>
      <c r="BO33" s="27"/>
      <c r="BP33" s="5"/>
      <c r="BQ33" s="5"/>
      <c r="BR33" s="27"/>
      <c r="BS33" s="5"/>
      <c r="BT33" s="5"/>
      <c r="BU33" s="27"/>
      <c r="BV33" s="5"/>
      <c r="BW33" s="5"/>
      <c r="BX33" s="5"/>
      <c r="BY33" s="5"/>
      <c r="BZ33" s="5"/>
      <c r="CA33" s="5"/>
      <c r="CB33" s="5"/>
      <c r="CC33" s="5"/>
      <c r="CD33" s="5"/>
      <c r="CE33" s="27"/>
    </row>
    <row r="34" spans="1:83" outlineLevel="2">
      <c r="A34" s="43">
        <v>2025</v>
      </c>
      <c r="B34" s="44">
        <v>0</v>
      </c>
      <c r="C34" s="44">
        <v>0</v>
      </c>
      <c r="D34" s="44">
        <v>0</v>
      </c>
      <c r="E34" s="44">
        <v>0</v>
      </c>
      <c r="F34" s="44">
        <v>0</v>
      </c>
      <c r="G34" s="44">
        <v>0</v>
      </c>
      <c r="H34" s="44">
        <v>0</v>
      </c>
      <c r="I34" s="44">
        <v>0</v>
      </c>
      <c r="J34" s="44">
        <v>0</v>
      </c>
      <c r="K34" s="44">
        <v>0</v>
      </c>
      <c r="L34" s="44">
        <v>0</v>
      </c>
      <c r="M34" s="44">
        <v>0</v>
      </c>
      <c r="N34" s="44">
        <v>0</v>
      </c>
      <c r="O34" s="44">
        <v>0</v>
      </c>
      <c r="P34" s="44">
        <v>0</v>
      </c>
      <c r="Q34" s="44">
        <v>0</v>
      </c>
      <c r="R34" s="44">
        <v>0</v>
      </c>
      <c r="S34" s="44">
        <v>0</v>
      </c>
      <c r="T34" s="44">
        <v>0</v>
      </c>
      <c r="U34" s="44">
        <v>0</v>
      </c>
      <c r="V34" s="44">
        <v>0</v>
      </c>
      <c r="W34" s="44">
        <v>0</v>
      </c>
      <c r="X34" s="44">
        <v>0</v>
      </c>
      <c r="Y34" s="44">
        <v>0</v>
      </c>
      <c r="Z34" s="44">
        <v>0</v>
      </c>
      <c r="AA34" s="44">
        <v>0</v>
      </c>
      <c r="AB34" s="44">
        <v>0</v>
      </c>
      <c r="AC34" s="44">
        <v>0</v>
      </c>
      <c r="AD34" s="44">
        <v>0</v>
      </c>
      <c r="AE34" s="44">
        <v>0</v>
      </c>
      <c r="AF34" s="44">
        <v>0</v>
      </c>
      <c r="AG34" s="44">
        <v>0</v>
      </c>
      <c r="AH34" s="44">
        <v>0</v>
      </c>
      <c r="AI34" s="44">
        <v>0</v>
      </c>
      <c r="AJ34" s="44">
        <v>0</v>
      </c>
      <c r="AK34" s="44">
        <v>0</v>
      </c>
      <c r="AL34" s="44">
        <v>0</v>
      </c>
      <c r="AM34" s="44">
        <v>90.2</v>
      </c>
      <c r="AN34" s="44">
        <v>2.1409940000000001</v>
      </c>
      <c r="AO34" s="44">
        <v>26.374985599999999</v>
      </c>
      <c r="AP34" s="44">
        <v>59.426396861328548</v>
      </c>
      <c r="AQ34" s="44">
        <v>36.7946174</v>
      </c>
      <c r="AR34" s="44">
        <v>76.084998607635498</v>
      </c>
      <c r="AS34" s="44">
        <v>33.506000518798828</v>
      </c>
      <c r="AT34" s="22"/>
      <c r="AU34" s="3">
        <v>2025</v>
      </c>
      <c r="AV34" s="28">
        <v>155.51059700000002</v>
      </c>
      <c r="AW34" s="15">
        <v>65.310597000000001</v>
      </c>
      <c r="AX34" s="15">
        <v>90.2</v>
      </c>
      <c r="AY34" s="28">
        <v>169.01739598776288</v>
      </c>
      <c r="AZ34" s="15">
        <v>135.51139546896405</v>
      </c>
      <c r="BA34" s="15">
        <v>33.506000518798828</v>
      </c>
      <c r="BB34" s="28">
        <v>0</v>
      </c>
      <c r="BC34" s="15">
        <v>0</v>
      </c>
      <c r="BD34" s="15">
        <v>0</v>
      </c>
      <c r="BE34" s="15">
        <v>0</v>
      </c>
      <c r="BF34" s="15">
        <v>0</v>
      </c>
      <c r="BG34" s="15">
        <v>0</v>
      </c>
      <c r="BH34" s="15">
        <v>0</v>
      </c>
      <c r="BI34" s="15">
        <v>0</v>
      </c>
      <c r="BJ34" s="15">
        <v>0</v>
      </c>
      <c r="BK34" s="15">
        <v>0</v>
      </c>
      <c r="BL34" s="28">
        <v>324.5279929877629</v>
      </c>
      <c r="BM34" s="1">
        <v>0</v>
      </c>
      <c r="BN34" s="3">
        <v>2025</v>
      </c>
      <c r="BO34" s="28">
        <v>155.51059700000002</v>
      </c>
      <c r="BP34" s="6">
        <v>65.310597000000001</v>
      </c>
      <c r="BQ34" s="6">
        <v>90.2</v>
      </c>
      <c r="BR34" s="28">
        <v>169.01739598776288</v>
      </c>
      <c r="BS34" s="6">
        <v>135.51139546896405</v>
      </c>
      <c r="BT34" s="6">
        <v>33.506000518798828</v>
      </c>
      <c r="BU34" s="28">
        <v>0</v>
      </c>
      <c r="BV34" s="6">
        <v>0</v>
      </c>
      <c r="BW34" s="6">
        <v>0</v>
      </c>
      <c r="BX34" s="6">
        <v>0</v>
      </c>
      <c r="BY34" s="6">
        <v>0</v>
      </c>
      <c r="BZ34" s="6">
        <v>0</v>
      </c>
      <c r="CA34" s="6">
        <v>0</v>
      </c>
      <c r="CB34" s="6">
        <v>0</v>
      </c>
      <c r="CC34" s="6">
        <v>0</v>
      </c>
      <c r="CD34" s="6">
        <v>0</v>
      </c>
      <c r="CE34" s="28">
        <v>324.5279929877629</v>
      </c>
    </row>
    <row r="35" spans="1:83" outlineLevel="2">
      <c r="A35" s="43">
        <v>2026</v>
      </c>
      <c r="B35" s="42">
        <v>0</v>
      </c>
      <c r="C35" s="42">
        <v>0</v>
      </c>
      <c r="D35" s="42">
        <v>0</v>
      </c>
      <c r="E35" s="42">
        <v>0</v>
      </c>
      <c r="F35" s="42">
        <v>0</v>
      </c>
      <c r="G35" s="42">
        <v>237</v>
      </c>
      <c r="H35" s="42">
        <v>200</v>
      </c>
      <c r="I35" s="42">
        <v>100</v>
      </c>
      <c r="J35" s="42">
        <v>400</v>
      </c>
      <c r="K35" s="42">
        <v>0</v>
      </c>
      <c r="L35" s="42">
        <v>0</v>
      </c>
      <c r="M35" s="42">
        <v>0</v>
      </c>
      <c r="N35" s="42">
        <v>0</v>
      </c>
      <c r="O35" s="42">
        <v>0</v>
      </c>
      <c r="P35" s="42">
        <v>100</v>
      </c>
      <c r="Q35" s="42">
        <v>0</v>
      </c>
      <c r="R35" s="42">
        <v>0</v>
      </c>
      <c r="S35" s="42">
        <v>0</v>
      </c>
      <c r="T35" s="42">
        <v>0</v>
      </c>
      <c r="U35" s="42">
        <v>100</v>
      </c>
      <c r="V35" s="42">
        <v>0</v>
      </c>
      <c r="W35" s="42">
        <v>0</v>
      </c>
      <c r="X35" s="42">
        <v>400</v>
      </c>
      <c r="Y35" s="42">
        <v>0</v>
      </c>
      <c r="Z35" s="42">
        <v>200</v>
      </c>
      <c r="AA35" s="42">
        <v>200</v>
      </c>
      <c r="AB35" s="42">
        <v>25</v>
      </c>
      <c r="AC35" s="42">
        <v>300</v>
      </c>
      <c r="AD35" s="42">
        <v>0</v>
      </c>
      <c r="AE35" s="42">
        <v>0</v>
      </c>
      <c r="AF35" s="42">
        <v>0</v>
      </c>
      <c r="AG35" s="42">
        <v>0</v>
      </c>
      <c r="AH35" s="42">
        <v>0</v>
      </c>
      <c r="AI35" s="42">
        <v>0</v>
      </c>
      <c r="AJ35" s="42">
        <v>30</v>
      </c>
      <c r="AK35" s="42">
        <v>0</v>
      </c>
      <c r="AL35" s="42">
        <v>0</v>
      </c>
      <c r="AM35" s="42">
        <v>120.7</v>
      </c>
      <c r="AN35" s="42">
        <v>3.2801581</v>
      </c>
      <c r="AO35" s="42">
        <v>50.051728099999998</v>
      </c>
      <c r="AP35" s="42">
        <v>80.807221167369093</v>
      </c>
      <c r="AQ35" s="42">
        <v>56.078432300000003</v>
      </c>
      <c r="AR35" s="42">
        <v>76.084998607635498</v>
      </c>
      <c r="AS35" s="42">
        <v>33.506000518798828</v>
      </c>
      <c r="AT35" s="22"/>
      <c r="AU35" s="2">
        <v>2026</v>
      </c>
      <c r="AV35" s="27">
        <v>230.11031850000001</v>
      </c>
      <c r="AW35" s="14">
        <v>109.4103185</v>
      </c>
      <c r="AX35" s="14">
        <v>120.7</v>
      </c>
      <c r="AY35" s="27">
        <v>245.39822029380343</v>
      </c>
      <c r="AZ35" s="14">
        <v>186.89221977500461</v>
      </c>
      <c r="BA35" s="14">
        <v>58.506000518798828</v>
      </c>
      <c r="BB35" s="27">
        <v>2237</v>
      </c>
      <c r="BC35" s="14">
        <v>0</v>
      </c>
      <c r="BD35" s="14">
        <v>237</v>
      </c>
      <c r="BE35" s="14">
        <v>700</v>
      </c>
      <c r="BF35" s="14">
        <v>100</v>
      </c>
      <c r="BG35" s="14">
        <v>100</v>
      </c>
      <c r="BH35" s="14">
        <v>300</v>
      </c>
      <c r="BI35" s="14">
        <v>0</v>
      </c>
      <c r="BJ35" s="14">
        <v>0</v>
      </c>
      <c r="BK35" s="14">
        <v>800</v>
      </c>
      <c r="BL35" s="27">
        <v>2712.5085387938034</v>
      </c>
      <c r="BM35" s="1">
        <v>0</v>
      </c>
      <c r="BN35" s="2">
        <v>2026</v>
      </c>
      <c r="BO35" s="27"/>
      <c r="BP35" s="5"/>
      <c r="BQ35" s="5"/>
      <c r="BR35" s="27"/>
      <c r="BS35" s="5"/>
      <c r="BT35" s="5"/>
      <c r="BU35" s="27"/>
      <c r="BV35" s="5"/>
      <c r="BW35" s="5"/>
      <c r="BX35" s="5"/>
      <c r="BY35" s="5"/>
      <c r="BZ35" s="5"/>
      <c r="CA35" s="5"/>
      <c r="CB35" s="5"/>
      <c r="CC35" s="5"/>
      <c r="CD35" s="5"/>
      <c r="CE35" s="27"/>
    </row>
    <row r="36" spans="1:83" outlineLevel="2">
      <c r="A36" s="43">
        <v>2027</v>
      </c>
      <c r="B36" s="44">
        <v>0</v>
      </c>
      <c r="C36" s="44">
        <v>0</v>
      </c>
      <c r="D36" s="44">
        <v>0</v>
      </c>
      <c r="E36" s="44">
        <v>0</v>
      </c>
      <c r="F36" s="44">
        <v>0</v>
      </c>
      <c r="G36" s="44">
        <v>474</v>
      </c>
      <c r="H36" s="44">
        <v>600</v>
      </c>
      <c r="I36" s="44">
        <v>200</v>
      </c>
      <c r="J36" s="44">
        <v>400</v>
      </c>
      <c r="K36" s="44">
        <v>0</v>
      </c>
      <c r="L36" s="44">
        <v>0</v>
      </c>
      <c r="M36" s="44">
        <v>0</v>
      </c>
      <c r="N36" s="44">
        <v>0</v>
      </c>
      <c r="O36" s="44">
        <v>0</v>
      </c>
      <c r="P36" s="44">
        <v>99.949996948242188</v>
      </c>
      <c r="Q36" s="44">
        <v>0</v>
      </c>
      <c r="R36" s="44">
        <v>0</v>
      </c>
      <c r="S36" s="44">
        <v>0</v>
      </c>
      <c r="T36" s="44">
        <v>0</v>
      </c>
      <c r="U36" s="44">
        <v>100</v>
      </c>
      <c r="V36" s="44">
        <v>0</v>
      </c>
      <c r="W36" s="44">
        <v>0</v>
      </c>
      <c r="X36" s="44">
        <v>600</v>
      </c>
      <c r="Y36" s="44">
        <v>0</v>
      </c>
      <c r="Z36" s="44">
        <v>200</v>
      </c>
      <c r="AA36" s="44">
        <v>200</v>
      </c>
      <c r="AB36" s="44">
        <v>50</v>
      </c>
      <c r="AC36" s="44">
        <v>450</v>
      </c>
      <c r="AD36" s="44">
        <v>0</v>
      </c>
      <c r="AE36" s="44">
        <v>0</v>
      </c>
      <c r="AF36" s="44">
        <v>0</v>
      </c>
      <c r="AG36" s="44">
        <v>0</v>
      </c>
      <c r="AH36" s="44">
        <v>0</v>
      </c>
      <c r="AI36" s="44">
        <v>0</v>
      </c>
      <c r="AJ36" s="44">
        <v>60</v>
      </c>
      <c r="AK36" s="44">
        <v>3.9000000953674321</v>
      </c>
      <c r="AL36" s="44">
        <v>24.719999313354489</v>
      </c>
      <c r="AM36" s="44">
        <v>125.7</v>
      </c>
      <c r="AN36" s="44">
        <v>4.4193221999999999</v>
      </c>
      <c r="AO36" s="44">
        <v>64.249858200000006</v>
      </c>
      <c r="AP36" s="44">
        <v>121.26733986062111</v>
      </c>
      <c r="AQ36" s="44">
        <v>76.253737900000004</v>
      </c>
      <c r="AR36" s="44">
        <v>76.084998607635498</v>
      </c>
      <c r="AS36" s="44">
        <v>33.506000518798828</v>
      </c>
      <c r="AT36" s="22"/>
      <c r="AU36" s="3">
        <v>2027</v>
      </c>
      <c r="AV36" s="28">
        <v>270.62291829999998</v>
      </c>
      <c r="AW36" s="15">
        <v>144.92291829999999</v>
      </c>
      <c r="AX36" s="15">
        <v>125.7</v>
      </c>
      <c r="AY36" s="28">
        <v>369.47833839577737</v>
      </c>
      <c r="AZ36" s="15">
        <v>261.25233856362405</v>
      </c>
      <c r="BA36" s="15">
        <v>108.22599983215332</v>
      </c>
      <c r="BB36" s="28">
        <v>3323.9499969482422</v>
      </c>
      <c r="BC36" s="15">
        <v>0</v>
      </c>
      <c r="BD36" s="15">
        <v>474</v>
      </c>
      <c r="BE36" s="15">
        <v>1200</v>
      </c>
      <c r="BF36" s="15">
        <v>99.949996948242188</v>
      </c>
      <c r="BG36" s="15">
        <v>100</v>
      </c>
      <c r="BH36" s="15">
        <v>450</v>
      </c>
      <c r="BI36" s="15">
        <v>0</v>
      </c>
      <c r="BJ36" s="15">
        <v>0</v>
      </c>
      <c r="BK36" s="15">
        <v>1000</v>
      </c>
      <c r="BL36" s="28">
        <v>3964.0512536440197</v>
      </c>
      <c r="BM36" s="1">
        <v>0</v>
      </c>
      <c r="BN36" s="3">
        <v>2027</v>
      </c>
      <c r="BO36" s="28"/>
      <c r="BP36" s="6"/>
      <c r="BQ36" s="6"/>
      <c r="BR36" s="28"/>
      <c r="BS36" s="6"/>
      <c r="BT36" s="6"/>
      <c r="BU36" s="28"/>
      <c r="BV36" s="6"/>
      <c r="BW36" s="6"/>
      <c r="BX36" s="6"/>
      <c r="BY36" s="6"/>
      <c r="BZ36" s="6"/>
      <c r="CA36" s="6"/>
      <c r="CB36" s="6"/>
      <c r="CC36" s="6"/>
      <c r="CD36" s="6"/>
      <c r="CE36" s="28"/>
    </row>
    <row r="37" spans="1:83" outlineLevel="2">
      <c r="A37" s="43">
        <v>2028</v>
      </c>
      <c r="B37" s="42">
        <v>0</v>
      </c>
      <c r="C37" s="42">
        <v>0</v>
      </c>
      <c r="D37" s="42">
        <v>0</v>
      </c>
      <c r="E37" s="42">
        <v>237</v>
      </c>
      <c r="F37" s="42">
        <v>0</v>
      </c>
      <c r="G37" s="42">
        <v>474</v>
      </c>
      <c r="H37" s="42">
        <v>700</v>
      </c>
      <c r="I37" s="42">
        <v>200</v>
      </c>
      <c r="J37" s="42">
        <v>400</v>
      </c>
      <c r="K37" s="42">
        <v>0</v>
      </c>
      <c r="L37" s="42">
        <v>0</v>
      </c>
      <c r="M37" s="42">
        <v>0</v>
      </c>
      <c r="N37" s="42">
        <v>0</v>
      </c>
      <c r="O37" s="42">
        <v>0</v>
      </c>
      <c r="P37" s="42">
        <v>99.900001525878906</v>
      </c>
      <c r="Q37" s="42">
        <v>0</v>
      </c>
      <c r="R37" s="42">
        <v>0</v>
      </c>
      <c r="S37" s="42">
        <v>0</v>
      </c>
      <c r="T37" s="42">
        <v>0</v>
      </c>
      <c r="U37" s="42">
        <v>100</v>
      </c>
      <c r="V37" s="42">
        <v>0</v>
      </c>
      <c r="W37" s="42">
        <v>0</v>
      </c>
      <c r="X37" s="42">
        <v>700</v>
      </c>
      <c r="Y37" s="42">
        <v>0</v>
      </c>
      <c r="Z37" s="42">
        <v>200</v>
      </c>
      <c r="AA37" s="42">
        <v>200</v>
      </c>
      <c r="AB37" s="42">
        <v>75</v>
      </c>
      <c r="AC37" s="42">
        <v>1200</v>
      </c>
      <c r="AD37" s="42">
        <v>0</v>
      </c>
      <c r="AE37" s="42">
        <v>0</v>
      </c>
      <c r="AF37" s="42">
        <v>0</v>
      </c>
      <c r="AG37" s="42">
        <v>0</v>
      </c>
      <c r="AH37" s="42">
        <v>0</v>
      </c>
      <c r="AI37" s="42">
        <v>0</v>
      </c>
      <c r="AJ37" s="42">
        <v>90</v>
      </c>
      <c r="AK37" s="42">
        <v>6.9000000953674316</v>
      </c>
      <c r="AL37" s="42">
        <v>28.389999389648441</v>
      </c>
      <c r="AM37" s="42">
        <v>130.69999999999999</v>
      </c>
      <c r="AN37" s="42">
        <v>5.575653</v>
      </c>
      <c r="AO37" s="42">
        <v>77.881466000000003</v>
      </c>
      <c r="AP37" s="42">
        <v>161.72745855387299</v>
      </c>
      <c r="AQ37" s="42">
        <v>97.139638000000005</v>
      </c>
      <c r="AR37" s="42">
        <v>76.084998607635498</v>
      </c>
      <c r="AS37" s="42">
        <v>33.506000518798828</v>
      </c>
      <c r="AT37" s="22"/>
      <c r="AU37" s="2">
        <v>2028</v>
      </c>
      <c r="AV37" s="27">
        <v>311.29675700000001</v>
      </c>
      <c r="AW37" s="14">
        <v>180.59675700000003</v>
      </c>
      <c r="AX37" s="14">
        <v>130.69999999999999</v>
      </c>
      <c r="AY37" s="27">
        <v>471.60845716532322</v>
      </c>
      <c r="AZ37" s="14">
        <v>334.71245725687595</v>
      </c>
      <c r="BA37" s="14">
        <v>136.89599990844727</v>
      </c>
      <c r="BB37" s="27">
        <v>4510.9000015258789</v>
      </c>
      <c r="BC37" s="14">
        <v>0</v>
      </c>
      <c r="BD37" s="14">
        <v>711</v>
      </c>
      <c r="BE37" s="14">
        <v>1300</v>
      </c>
      <c r="BF37" s="14">
        <v>99.900001525878906</v>
      </c>
      <c r="BG37" s="14">
        <v>100</v>
      </c>
      <c r="BH37" s="14">
        <v>1200</v>
      </c>
      <c r="BI37" s="14">
        <v>0</v>
      </c>
      <c r="BJ37" s="14">
        <v>0</v>
      </c>
      <c r="BK37" s="14">
        <v>1100</v>
      </c>
      <c r="BL37" s="27">
        <v>5293.8052156912017</v>
      </c>
      <c r="BM37" s="1">
        <v>0</v>
      </c>
      <c r="BN37" s="2">
        <v>2028</v>
      </c>
      <c r="BO37" s="27"/>
      <c r="BP37" s="5"/>
      <c r="BQ37" s="5"/>
      <c r="BR37" s="27"/>
      <c r="BS37" s="5"/>
      <c r="BT37" s="5"/>
      <c r="BU37" s="27"/>
      <c r="BV37" s="5"/>
      <c r="BW37" s="5"/>
      <c r="BX37" s="5"/>
      <c r="BY37" s="5"/>
      <c r="BZ37" s="5"/>
      <c r="CA37" s="5"/>
      <c r="CB37" s="5"/>
      <c r="CC37" s="5"/>
      <c r="CD37" s="5"/>
      <c r="CE37" s="27"/>
    </row>
    <row r="38" spans="1:83" outlineLevel="2">
      <c r="A38" s="43">
        <v>2029</v>
      </c>
      <c r="B38" s="44">
        <v>0</v>
      </c>
      <c r="C38" s="44">
        <v>0</v>
      </c>
      <c r="D38" s="44">
        <v>0</v>
      </c>
      <c r="E38" s="44">
        <v>474</v>
      </c>
      <c r="F38" s="44">
        <v>0</v>
      </c>
      <c r="G38" s="44">
        <v>474</v>
      </c>
      <c r="H38" s="44">
        <v>800</v>
      </c>
      <c r="I38" s="44">
        <v>200</v>
      </c>
      <c r="J38" s="44">
        <v>400</v>
      </c>
      <c r="K38" s="44">
        <v>0</v>
      </c>
      <c r="L38" s="44">
        <v>0</v>
      </c>
      <c r="M38" s="44">
        <v>0</v>
      </c>
      <c r="N38" s="44">
        <v>0</v>
      </c>
      <c r="O38" s="44">
        <v>0</v>
      </c>
      <c r="P38" s="44">
        <v>99.849998474121094</v>
      </c>
      <c r="Q38" s="44">
        <v>0</v>
      </c>
      <c r="R38" s="44">
        <v>0</v>
      </c>
      <c r="S38" s="44">
        <v>0</v>
      </c>
      <c r="T38" s="44">
        <v>0</v>
      </c>
      <c r="U38" s="44">
        <v>100</v>
      </c>
      <c r="V38" s="44">
        <v>0</v>
      </c>
      <c r="W38" s="44">
        <v>0</v>
      </c>
      <c r="X38" s="44">
        <v>800</v>
      </c>
      <c r="Y38" s="44">
        <v>0</v>
      </c>
      <c r="Z38" s="44">
        <v>200</v>
      </c>
      <c r="AA38" s="44">
        <v>200</v>
      </c>
      <c r="AB38" s="44">
        <v>100</v>
      </c>
      <c r="AC38" s="44">
        <v>1500</v>
      </c>
      <c r="AD38" s="44">
        <v>0</v>
      </c>
      <c r="AE38" s="44">
        <v>0</v>
      </c>
      <c r="AF38" s="44">
        <v>0</v>
      </c>
      <c r="AG38" s="44">
        <v>0</v>
      </c>
      <c r="AH38" s="44">
        <v>0</v>
      </c>
      <c r="AI38" s="44">
        <v>0</v>
      </c>
      <c r="AJ38" s="44">
        <v>120</v>
      </c>
      <c r="AK38" s="44">
        <v>8.8999996185302734</v>
      </c>
      <c r="AL38" s="44">
        <v>31.739999771118161</v>
      </c>
      <c r="AM38" s="44">
        <v>135.69999999999999</v>
      </c>
      <c r="AN38" s="44">
        <v>6.9399290000000002</v>
      </c>
      <c r="AO38" s="44">
        <v>115.38244400000001</v>
      </c>
      <c r="AP38" s="44">
        <v>223.04598359990609</v>
      </c>
      <c r="AQ38" s="44">
        <v>118.549328</v>
      </c>
      <c r="AR38" s="44">
        <v>76.084998607635498</v>
      </c>
      <c r="AS38" s="44">
        <v>33.506000518798828</v>
      </c>
      <c r="AT38" s="22"/>
      <c r="AU38" s="3">
        <v>2029</v>
      </c>
      <c r="AV38" s="28">
        <v>376.57170100000002</v>
      </c>
      <c r="AW38" s="15">
        <v>240.87170100000003</v>
      </c>
      <c r="AX38" s="15">
        <v>135.69999999999999</v>
      </c>
      <c r="AY38" s="28">
        <v>593.27698211598886</v>
      </c>
      <c r="AZ38" s="15">
        <v>428.03098182607187</v>
      </c>
      <c r="BA38" s="15">
        <v>165.24600028991699</v>
      </c>
      <c r="BB38" s="28">
        <v>5247.8499984741211</v>
      </c>
      <c r="BC38" s="15">
        <v>0</v>
      </c>
      <c r="BD38" s="15">
        <v>948</v>
      </c>
      <c r="BE38" s="15">
        <v>1400</v>
      </c>
      <c r="BF38" s="15">
        <v>99.849998474121094</v>
      </c>
      <c r="BG38" s="15">
        <v>100</v>
      </c>
      <c r="BH38" s="15">
        <v>1500</v>
      </c>
      <c r="BI38" s="15">
        <v>0</v>
      </c>
      <c r="BJ38" s="15">
        <v>0</v>
      </c>
      <c r="BK38" s="15">
        <v>1200</v>
      </c>
      <c r="BL38" s="28">
        <v>6217.69868159011</v>
      </c>
      <c r="BM38" s="1">
        <v>0</v>
      </c>
      <c r="BN38" s="3">
        <v>2029</v>
      </c>
      <c r="BO38" s="28"/>
      <c r="BP38" s="6"/>
      <c r="BQ38" s="6"/>
      <c r="BR38" s="28"/>
      <c r="BS38" s="6"/>
      <c r="BT38" s="6"/>
      <c r="BU38" s="28"/>
      <c r="BV38" s="6"/>
      <c r="BW38" s="6"/>
      <c r="BX38" s="6"/>
      <c r="BY38" s="6"/>
      <c r="BZ38" s="6"/>
      <c r="CA38" s="6"/>
      <c r="CB38" s="6"/>
      <c r="CC38" s="6"/>
      <c r="CD38" s="6"/>
      <c r="CE38" s="28"/>
    </row>
    <row r="39" spans="1:83" outlineLevel="2">
      <c r="A39" s="43">
        <v>2030</v>
      </c>
      <c r="B39" s="42">
        <v>0</v>
      </c>
      <c r="C39" s="42">
        <v>0</v>
      </c>
      <c r="D39" s="42">
        <v>0</v>
      </c>
      <c r="E39" s="42">
        <v>474</v>
      </c>
      <c r="F39" s="42">
        <v>0</v>
      </c>
      <c r="G39" s="42">
        <v>474</v>
      </c>
      <c r="H39" s="42">
        <v>800</v>
      </c>
      <c r="I39" s="42">
        <v>200</v>
      </c>
      <c r="J39" s="42">
        <v>400</v>
      </c>
      <c r="K39" s="42">
        <v>0</v>
      </c>
      <c r="L39" s="42">
        <v>0</v>
      </c>
      <c r="M39" s="42">
        <v>0</v>
      </c>
      <c r="N39" s="42">
        <v>0</v>
      </c>
      <c r="O39" s="42">
        <v>0</v>
      </c>
      <c r="P39" s="42">
        <v>499.80000305175781</v>
      </c>
      <c r="Q39" s="42">
        <v>0</v>
      </c>
      <c r="R39" s="42">
        <v>0</v>
      </c>
      <c r="S39" s="42">
        <v>0</v>
      </c>
      <c r="T39" s="42">
        <v>0</v>
      </c>
      <c r="U39" s="42">
        <v>100</v>
      </c>
      <c r="V39" s="42">
        <v>0</v>
      </c>
      <c r="W39" s="42">
        <v>0</v>
      </c>
      <c r="X39" s="42">
        <v>900</v>
      </c>
      <c r="Y39" s="42">
        <v>0</v>
      </c>
      <c r="Z39" s="42">
        <v>200</v>
      </c>
      <c r="AA39" s="42">
        <v>200</v>
      </c>
      <c r="AB39" s="42">
        <v>125</v>
      </c>
      <c r="AC39" s="42">
        <v>1500</v>
      </c>
      <c r="AD39" s="42">
        <v>0</v>
      </c>
      <c r="AE39" s="42">
        <v>0</v>
      </c>
      <c r="AF39" s="42">
        <v>0</v>
      </c>
      <c r="AG39" s="42">
        <v>0</v>
      </c>
      <c r="AH39" s="42">
        <v>0</v>
      </c>
      <c r="AI39" s="42">
        <v>0</v>
      </c>
      <c r="AJ39" s="42">
        <v>150</v>
      </c>
      <c r="AK39" s="42">
        <v>8.8999996185302734</v>
      </c>
      <c r="AL39" s="42">
        <v>36.619998931884773</v>
      </c>
      <c r="AM39" s="42">
        <v>140.69999999999999</v>
      </c>
      <c r="AN39" s="42">
        <v>8.3042049999999996</v>
      </c>
      <c r="AO39" s="42">
        <v>131.83969400000001</v>
      </c>
      <c r="AP39" s="42">
        <v>284.36450864593922</v>
      </c>
      <c r="AQ39" s="42">
        <v>141.550771</v>
      </c>
      <c r="AR39" s="42">
        <v>76.084998607635498</v>
      </c>
      <c r="AS39" s="42">
        <v>33.506000518798828</v>
      </c>
      <c r="AT39" s="22"/>
      <c r="AU39" s="2">
        <v>2030</v>
      </c>
      <c r="AV39" s="27">
        <v>422.39466999999996</v>
      </c>
      <c r="AW39" s="14">
        <v>281.69466999999997</v>
      </c>
      <c r="AX39" s="14">
        <v>140.69999999999999</v>
      </c>
      <c r="AY39" s="27">
        <v>714.47550632278853</v>
      </c>
      <c r="AZ39" s="14">
        <v>519.34950687210494</v>
      </c>
      <c r="BA39" s="14">
        <v>195.12599945068359</v>
      </c>
      <c r="BB39" s="27">
        <v>5747.8000030517578</v>
      </c>
      <c r="BC39" s="14">
        <v>0</v>
      </c>
      <c r="BD39" s="14">
        <v>948</v>
      </c>
      <c r="BE39" s="14">
        <v>1400</v>
      </c>
      <c r="BF39" s="14">
        <v>499.80000305175781</v>
      </c>
      <c r="BG39" s="14">
        <v>100</v>
      </c>
      <c r="BH39" s="14">
        <v>1500</v>
      </c>
      <c r="BI39" s="14">
        <v>0</v>
      </c>
      <c r="BJ39" s="14">
        <v>0</v>
      </c>
      <c r="BK39" s="14">
        <v>1300</v>
      </c>
      <c r="BL39" s="27">
        <v>6884.670179374546</v>
      </c>
      <c r="BM39" s="1">
        <v>0</v>
      </c>
      <c r="BN39" s="2">
        <v>2030</v>
      </c>
      <c r="BO39" s="27">
        <v>266.88407299999994</v>
      </c>
      <c r="BP39" s="5">
        <v>216.38407299999997</v>
      </c>
      <c r="BQ39" s="5">
        <v>50.499999999999986</v>
      </c>
      <c r="BR39" s="27">
        <v>545.45811033502559</v>
      </c>
      <c r="BS39" s="5">
        <v>383.83811140314089</v>
      </c>
      <c r="BT39" s="5">
        <v>161.61999893188477</v>
      </c>
      <c r="BU39" s="27">
        <v>5747.8000030517578</v>
      </c>
      <c r="BV39" s="5">
        <v>0</v>
      </c>
      <c r="BW39" s="5">
        <v>948</v>
      </c>
      <c r="BX39" s="5">
        <v>1400</v>
      </c>
      <c r="BY39" s="5">
        <v>499.80000305175781</v>
      </c>
      <c r="BZ39" s="5">
        <v>100</v>
      </c>
      <c r="CA39" s="5">
        <v>1500</v>
      </c>
      <c r="CB39" s="5">
        <v>0</v>
      </c>
      <c r="CC39" s="5">
        <v>0</v>
      </c>
      <c r="CD39" s="5">
        <v>1300</v>
      </c>
      <c r="CE39" s="27">
        <v>6560.1421863867836</v>
      </c>
    </row>
    <row r="40" spans="1:83" outlineLevel="2">
      <c r="A40" s="43">
        <v>2031</v>
      </c>
      <c r="B40" s="44">
        <v>0</v>
      </c>
      <c r="C40" s="44">
        <v>0</v>
      </c>
      <c r="D40" s="44">
        <v>0</v>
      </c>
      <c r="E40" s="44">
        <v>474</v>
      </c>
      <c r="F40" s="44">
        <v>0</v>
      </c>
      <c r="G40" s="44">
        <v>474</v>
      </c>
      <c r="H40" s="44">
        <v>800</v>
      </c>
      <c r="I40" s="44">
        <v>200</v>
      </c>
      <c r="J40" s="44">
        <v>400</v>
      </c>
      <c r="K40" s="44">
        <v>0</v>
      </c>
      <c r="L40" s="44">
        <v>0</v>
      </c>
      <c r="M40" s="44">
        <v>200</v>
      </c>
      <c r="N40" s="44">
        <v>0</v>
      </c>
      <c r="O40" s="44">
        <v>0</v>
      </c>
      <c r="P40" s="44">
        <v>499.54998779296875</v>
      </c>
      <c r="Q40" s="44">
        <v>0</v>
      </c>
      <c r="R40" s="44">
        <v>0</v>
      </c>
      <c r="S40" s="44">
        <v>0</v>
      </c>
      <c r="T40" s="44">
        <v>0</v>
      </c>
      <c r="U40" s="44">
        <v>100</v>
      </c>
      <c r="V40" s="44">
        <v>0</v>
      </c>
      <c r="W40" s="44">
        <v>0</v>
      </c>
      <c r="X40" s="44">
        <v>900</v>
      </c>
      <c r="Y40" s="44">
        <v>0</v>
      </c>
      <c r="Z40" s="44">
        <v>200</v>
      </c>
      <c r="AA40" s="44">
        <v>200</v>
      </c>
      <c r="AB40" s="44">
        <v>150</v>
      </c>
      <c r="AC40" s="44">
        <v>1500</v>
      </c>
      <c r="AD40" s="44">
        <v>0</v>
      </c>
      <c r="AE40" s="44">
        <v>0</v>
      </c>
      <c r="AF40" s="44">
        <v>0</v>
      </c>
      <c r="AG40" s="44">
        <v>0</v>
      </c>
      <c r="AH40" s="44">
        <v>0</v>
      </c>
      <c r="AI40" s="44">
        <v>0</v>
      </c>
      <c r="AJ40" s="44">
        <v>180</v>
      </c>
      <c r="AK40" s="44">
        <v>9.7200002670288086</v>
      </c>
      <c r="AL40" s="44">
        <v>39.990001678466797</v>
      </c>
      <c r="AM40" s="44">
        <v>145.69999999999999</v>
      </c>
      <c r="AN40" s="44">
        <v>9.6684809999999999</v>
      </c>
      <c r="AO40" s="44">
        <v>148.12393700000001</v>
      </c>
      <c r="AP40" s="44">
        <v>351.50843736546011</v>
      </c>
      <c r="AQ40" s="44">
        <v>165.63264899999999</v>
      </c>
      <c r="AR40" s="44">
        <v>76.084998607635498</v>
      </c>
      <c r="AS40" s="44">
        <v>33.506000518798828</v>
      </c>
      <c r="AT40" s="22"/>
      <c r="AU40" s="3">
        <v>2031</v>
      </c>
      <c r="AV40" s="28">
        <v>469.125067</v>
      </c>
      <c r="AW40" s="15">
        <v>323.42506700000001</v>
      </c>
      <c r="AX40" s="15">
        <v>145.69999999999999</v>
      </c>
      <c r="AY40" s="28">
        <v>840.8094384373901</v>
      </c>
      <c r="AZ40" s="15">
        <v>617.31343624012447</v>
      </c>
      <c r="BA40" s="15">
        <v>223.49600219726563</v>
      </c>
      <c r="BB40" s="28">
        <v>5947.5499877929688</v>
      </c>
      <c r="BC40" s="15">
        <v>0</v>
      </c>
      <c r="BD40" s="15">
        <v>948</v>
      </c>
      <c r="BE40" s="15">
        <v>1600</v>
      </c>
      <c r="BF40" s="15">
        <v>499.54998779296875</v>
      </c>
      <c r="BG40" s="15">
        <v>100</v>
      </c>
      <c r="BH40" s="15">
        <v>1500</v>
      </c>
      <c r="BI40" s="15">
        <v>0</v>
      </c>
      <c r="BJ40" s="15">
        <v>0</v>
      </c>
      <c r="BK40" s="15">
        <v>1300</v>
      </c>
      <c r="BL40" s="28">
        <v>7257.4844932303586</v>
      </c>
      <c r="BM40" s="1">
        <v>0</v>
      </c>
      <c r="BN40" s="3">
        <v>2031</v>
      </c>
      <c r="BO40" s="28"/>
      <c r="BP40" s="6"/>
      <c r="BQ40" s="6"/>
      <c r="BR40" s="28"/>
      <c r="BS40" s="6"/>
      <c r="BT40" s="6"/>
      <c r="BU40" s="28"/>
      <c r="BV40" s="6"/>
      <c r="BW40" s="6"/>
      <c r="BX40" s="6"/>
      <c r="BY40" s="6"/>
      <c r="BZ40" s="6"/>
      <c r="CA40" s="6"/>
      <c r="CB40" s="6"/>
      <c r="CC40" s="6"/>
      <c r="CD40" s="6"/>
      <c r="CE40" s="28"/>
    </row>
    <row r="41" spans="1:83" outlineLevel="2">
      <c r="A41" s="43">
        <v>2032</v>
      </c>
      <c r="B41" s="42">
        <v>0</v>
      </c>
      <c r="C41" s="42">
        <v>0</v>
      </c>
      <c r="D41" s="42">
        <v>0</v>
      </c>
      <c r="E41" s="42">
        <v>474</v>
      </c>
      <c r="F41" s="42">
        <v>0</v>
      </c>
      <c r="G41" s="42">
        <v>474</v>
      </c>
      <c r="H41" s="42">
        <v>800</v>
      </c>
      <c r="I41" s="42">
        <v>200</v>
      </c>
      <c r="J41" s="42">
        <v>400</v>
      </c>
      <c r="K41" s="42">
        <v>0</v>
      </c>
      <c r="L41" s="42">
        <v>0</v>
      </c>
      <c r="M41" s="42">
        <v>200</v>
      </c>
      <c r="N41" s="42">
        <v>0</v>
      </c>
      <c r="O41" s="42">
        <v>0</v>
      </c>
      <c r="P41" s="42">
        <v>499.30000305175781</v>
      </c>
      <c r="Q41" s="42">
        <v>0</v>
      </c>
      <c r="R41" s="42">
        <v>0</v>
      </c>
      <c r="S41" s="42">
        <v>0</v>
      </c>
      <c r="T41" s="42">
        <v>0</v>
      </c>
      <c r="U41" s="42">
        <v>100</v>
      </c>
      <c r="V41" s="42">
        <v>0</v>
      </c>
      <c r="W41" s="42">
        <v>0</v>
      </c>
      <c r="X41" s="42">
        <v>1300</v>
      </c>
      <c r="Y41" s="42">
        <v>0</v>
      </c>
      <c r="Z41" s="42">
        <v>200</v>
      </c>
      <c r="AA41" s="42">
        <v>200</v>
      </c>
      <c r="AB41" s="42">
        <v>150</v>
      </c>
      <c r="AC41" s="42">
        <v>1500</v>
      </c>
      <c r="AD41" s="42">
        <v>0</v>
      </c>
      <c r="AE41" s="42">
        <v>0</v>
      </c>
      <c r="AF41" s="42">
        <v>0</v>
      </c>
      <c r="AG41" s="42">
        <v>0</v>
      </c>
      <c r="AH41" s="42">
        <v>0</v>
      </c>
      <c r="AI41" s="42">
        <v>0</v>
      </c>
      <c r="AJ41" s="42">
        <v>210</v>
      </c>
      <c r="AK41" s="42">
        <v>10.590000152587891</v>
      </c>
      <c r="AL41" s="42">
        <v>43.580001831054688</v>
      </c>
      <c r="AM41" s="42">
        <v>150.69999999999999</v>
      </c>
      <c r="AN41" s="42">
        <v>10.717923000000001</v>
      </c>
      <c r="AO41" s="42">
        <v>200.929247</v>
      </c>
      <c r="AP41" s="42">
        <v>418.652366084981</v>
      </c>
      <c r="AQ41" s="42">
        <v>189.70532100000003</v>
      </c>
      <c r="AR41" s="42">
        <v>75.659998655319214</v>
      </c>
      <c r="AS41" s="42">
        <v>33.506000518798828</v>
      </c>
      <c r="AT41" s="22"/>
      <c r="AU41" s="2">
        <v>2032</v>
      </c>
      <c r="AV41" s="27">
        <v>552.05249100000003</v>
      </c>
      <c r="AW41" s="14">
        <v>401.35249100000004</v>
      </c>
      <c r="AX41" s="14">
        <v>150.69999999999999</v>
      </c>
      <c r="AY41" s="27">
        <v>941.98836724274156</v>
      </c>
      <c r="AZ41" s="14">
        <v>714.90236489288804</v>
      </c>
      <c r="BA41" s="14">
        <v>227.08600234985352</v>
      </c>
      <c r="BB41" s="27">
        <v>6347.3000030517578</v>
      </c>
      <c r="BC41" s="14">
        <v>0</v>
      </c>
      <c r="BD41" s="14">
        <v>948</v>
      </c>
      <c r="BE41" s="14">
        <v>1600</v>
      </c>
      <c r="BF41" s="14">
        <v>499.30000305175781</v>
      </c>
      <c r="BG41" s="14">
        <v>100</v>
      </c>
      <c r="BH41" s="14">
        <v>1500</v>
      </c>
      <c r="BI41" s="14">
        <v>0</v>
      </c>
      <c r="BJ41" s="14">
        <v>0</v>
      </c>
      <c r="BK41" s="14">
        <v>1700</v>
      </c>
      <c r="BL41" s="27">
        <v>7841.3408612944995</v>
      </c>
      <c r="BM41" s="1">
        <v>0</v>
      </c>
      <c r="BN41" s="2">
        <v>2032</v>
      </c>
      <c r="BO41" s="27"/>
      <c r="BP41" s="5"/>
      <c r="BQ41" s="5"/>
      <c r="BR41" s="27"/>
      <c r="BS41" s="5"/>
      <c r="BT41" s="5"/>
      <c r="BU41" s="27"/>
      <c r="BV41" s="5"/>
      <c r="BW41" s="5"/>
      <c r="BX41" s="5"/>
      <c r="BY41" s="5"/>
      <c r="BZ41" s="5"/>
      <c r="CA41" s="5"/>
      <c r="CB41" s="5"/>
      <c r="CC41" s="5"/>
      <c r="CD41" s="5"/>
      <c r="CE41" s="27"/>
    </row>
    <row r="42" spans="1:83" outlineLevel="2">
      <c r="A42" s="43">
        <v>2033</v>
      </c>
      <c r="B42" s="44">
        <v>0</v>
      </c>
      <c r="C42" s="44">
        <v>0</v>
      </c>
      <c r="D42" s="44">
        <v>0</v>
      </c>
      <c r="E42" s="44">
        <v>474</v>
      </c>
      <c r="F42" s="44">
        <v>0</v>
      </c>
      <c r="G42" s="44">
        <v>474</v>
      </c>
      <c r="H42" s="44">
        <v>900</v>
      </c>
      <c r="I42" s="44">
        <v>200</v>
      </c>
      <c r="J42" s="44">
        <v>400</v>
      </c>
      <c r="K42" s="44">
        <v>0</v>
      </c>
      <c r="L42" s="44">
        <v>0</v>
      </c>
      <c r="M42" s="44">
        <v>300</v>
      </c>
      <c r="N42" s="44">
        <v>0</v>
      </c>
      <c r="O42" s="44">
        <v>0</v>
      </c>
      <c r="P42" s="44">
        <v>699.04999542236328</v>
      </c>
      <c r="Q42" s="44">
        <v>0</v>
      </c>
      <c r="R42" s="44">
        <v>0</v>
      </c>
      <c r="S42" s="44">
        <v>0</v>
      </c>
      <c r="T42" s="44">
        <v>0</v>
      </c>
      <c r="U42" s="44">
        <v>100</v>
      </c>
      <c r="V42" s="44">
        <v>0</v>
      </c>
      <c r="W42" s="44">
        <v>0</v>
      </c>
      <c r="X42" s="44">
        <v>1300</v>
      </c>
      <c r="Y42" s="44">
        <v>0</v>
      </c>
      <c r="Z42" s="44">
        <v>200</v>
      </c>
      <c r="AA42" s="44">
        <v>200</v>
      </c>
      <c r="AB42" s="44">
        <v>150</v>
      </c>
      <c r="AC42" s="44">
        <v>1500</v>
      </c>
      <c r="AD42" s="44">
        <v>0</v>
      </c>
      <c r="AE42" s="44">
        <v>0</v>
      </c>
      <c r="AF42" s="44">
        <v>0</v>
      </c>
      <c r="AG42" s="44">
        <v>0</v>
      </c>
      <c r="AH42" s="44">
        <v>0</v>
      </c>
      <c r="AI42" s="44">
        <v>0</v>
      </c>
      <c r="AJ42" s="44">
        <v>240</v>
      </c>
      <c r="AK42" s="44">
        <v>11.47000026702881</v>
      </c>
      <c r="AL42" s="44">
        <v>47.200000762939453</v>
      </c>
      <c r="AM42" s="44">
        <v>155.69999999999999</v>
      </c>
      <c r="AN42" s="44">
        <v>10.717923000000001</v>
      </c>
      <c r="AO42" s="44">
        <v>219.51485700000001</v>
      </c>
      <c r="AP42" s="44">
        <v>489.51080342847717</v>
      </c>
      <c r="AQ42" s="44">
        <v>214.33442700000001</v>
      </c>
      <c r="AR42" s="44">
        <v>74.909998655319214</v>
      </c>
      <c r="AS42" s="44">
        <v>33.506000518798828</v>
      </c>
      <c r="AT42" s="22"/>
      <c r="AU42" s="3">
        <v>2033</v>
      </c>
      <c r="AV42" s="28">
        <v>600.2672070000001</v>
      </c>
      <c r="AW42" s="15">
        <v>444.56720700000005</v>
      </c>
      <c r="AX42" s="15">
        <v>155.69999999999999</v>
      </c>
      <c r="AY42" s="28">
        <v>1046.5968036325635</v>
      </c>
      <c r="AZ42" s="15">
        <v>815.8908023508252</v>
      </c>
      <c r="BA42" s="15">
        <v>230.70600128173828</v>
      </c>
      <c r="BB42" s="28">
        <v>6747.0499954223633</v>
      </c>
      <c r="BC42" s="15">
        <v>0</v>
      </c>
      <c r="BD42" s="15">
        <v>948</v>
      </c>
      <c r="BE42" s="15">
        <v>1800</v>
      </c>
      <c r="BF42" s="15">
        <v>699.04999542236328</v>
      </c>
      <c r="BG42" s="15">
        <v>100</v>
      </c>
      <c r="BH42" s="15">
        <v>1500</v>
      </c>
      <c r="BI42" s="15">
        <v>0</v>
      </c>
      <c r="BJ42" s="15">
        <v>0</v>
      </c>
      <c r="BK42" s="15">
        <v>1700</v>
      </c>
      <c r="BL42" s="28">
        <v>8393.9140060549271</v>
      </c>
      <c r="BM42" s="1">
        <v>0</v>
      </c>
      <c r="BN42" s="3">
        <v>2033</v>
      </c>
      <c r="BO42" s="28"/>
      <c r="BP42" s="6"/>
      <c r="BQ42" s="6"/>
      <c r="BR42" s="28"/>
      <c r="BS42" s="6"/>
      <c r="BT42" s="6"/>
      <c r="BU42" s="28"/>
      <c r="BV42" s="6"/>
      <c r="BW42" s="6"/>
      <c r="BX42" s="6"/>
      <c r="BY42" s="6"/>
      <c r="BZ42" s="6"/>
      <c r="CA42" s="6"/>
      <c r="CB42" s="6"/>
      <c r="CC42" s="6"/>
      <c r="CD42" s="6"/>
      <c r="CE42" s="28"/>
    </row>
    <row r="43" spans="1:83" outlineLevel="2">
      <c r="A43" s="43">
        <v>2034</v>
      </c>
      <c r="B43" s="42">
        <v>0</v>
      </c>
      <c r="C43" s="42">
        <v>0</v>
      </c>
      <c r="D43" s="42">
        <v>0</v>
      </c>
      <c r="E43" s="42">
        <v>474</v>
      </c>
      <c r="F43" s="42">
        <v>0</v>
      </c>
      <c r="G43" s="42">
        <v>474</v>
      </c>
      <c r="H43" s="42">
        <v>900</v>
      </c>
      <c r="I43" s="42">
        <v>200</v>
      </c>
      <c r="J43" s="42">
        <v>400</v>
      </c>
      <c r="K43" s="42">
        <v>0</v>
      </c>
      <c r="L43" s="42">
        <v>0</v>
      </c>
      <c r="M43" s="42">
        <v>300</v>
      </c>
      <c r="N43" s="42">
        <v>0</v>
      </c>
      <c r="O43" s="42">
        <v>0</v>
      </c>
      <c r="P43" s="42">
        <v>698.70000457763672</v>
      </c>
      <c r="Q43" s="42">
        <v>0</v>
      </c>
      <c r="R43" s="42">
        <v>0</v>
      </c>
      <c r="S43" s="42">
        <v>0</v>
      </c>
      <c r="T43" s="42">
        <v>0</v>
      </c>
      <c r="U43" s="42">
        <v>100</v>
      </c>
      <c r="V43" s="42">
        <v>0</v>
      </c>
      <c r="W43" s="42">
        <v>0</v>
      </c>
      <c r="X43" s="42">
        <v>1300</v>
      </c>
      <c r="Y43" s="42">
        <v>0</v>
      </c>
      <c r="Z43" s="42">
        <v>200</v>
      </c>
      <c r="AA43" s="42">
        <v>200</v>
      </c>
      <c r="AB43" s="42">
        <v>150</v>
      </c>
      <c r="AC43" s="42">
        <v>1500</v>
      </c>
      <c r="AD43" s="42">
        <v>0</v>
      </c>
      <c r="AE43" s="42">
        <v>0</v>
      </c>
      <c r="AF43" s="42">
        <v>0</v>
      </c>
      <c r="AG43" s="42">
        <v>0</v>
      </c>
      <c r="AH43" s="42">
        <v>0</v>
      </c>
      <c r="AI43" s="42">
        <v>0</v>
      </c>
      <c r="AJ43" s="42">
        <v>270</v>
      </c>
      <c r="AK43" s="42">
        <v>12.35000038146973</v>
      </c>
      <c r="AL43" s="42">
        <v>50.830001831054688</v>
      </c>
      <c r="AM43" s="42">
        <v>155.69999999999999</v>
      </c>
      <c r="AN43" s="42">
        <v>10.717923000000001</v>
      </c>
      <c r="AO43" s="42">
        <v>238.569873</v>
      </c>
      <c r="AP43" s="42">
        <v>560.36924077197341</v>
      </c>
      <c r="AQ43" s="42">
        <v>222.661418</v>
      </c>
      <c r="AR43" s="42">
        <v>73.909998655319214</v>
      </c>
      <c r="AS43" s="42">
        <v>33.506000518798828</v>
      </c>
      <c r="AT43" s="22"/>
      <c r="AU43" s="2">
        <v>2034</v>
      </c>
      <c r="AV43" s="27">
        <v>627.64921400000003</v>
      </c>
      <c r="AW43" s="14">
        <v>471.94921399999998</v>
      </c>
      <c r="AX43" s="14">
        <v>155.69999999999999</v>
      </c>
      <c r="AY43" s="27">
        <v>1150.9652421586159</v>
      </c>
      <c r="AZ43" s="14">
        <v>916.62923980876235</v>
      </c>
      <c r="BA43" s="14">
        <v>234.33600234985352</v>
      </c>
      <c r="BB43" s="27">
        <v>6746.7000045776367</v>
      </c>
      <c r="BC43" s="14">
        <v>0</v>
      </c>
      <c r="BD43" s="14">
        <v>948</v>
      </c>
      <c r="BE43" s="14">
        <v>1800</v>
      </c>
      <c r="BF43" s="14">
        <v>698.70000457763672</v>
      </c>
      <c r="BG43" s="14">
        <v>100</v>
      </c>
      <c r="BH43" s="14">
        <v>1500</v>
      </c>
      <c r="BI43" s="14">
        <v>0</v>
      </c>
      <c r="BJ43" s="14">
        <v>0</v>
      </c>
      <c r="BK43" s="14">
        <v>1700</v>
      </c>
      <c r="BL43" s="27">
        <v>8525.3144607362519</v>
      </c>
      <c r="BM43" s="1">
        <v>0</v>
      </c>
      <c r="BN43" s="2">
        <v>2034</v>
      </c>
      <c r="BO43" s="27"/>
      <c r="BP43" s="5"/>
      <c r="BQ43" s="5"/>
      <c r="BR43" s="27"/>
      <c r="BS43" s="5"/>
      <c r="BT43" s="5"/>
      <c r="BU43" s="27"/>
      <c r="BV43" s="5"/>
      <c r="BW43" s="5"/>
      <c r="BX43" s="5"/>
      <c r="BY43" s="5"/>
      <c r="BZ43" s="5"/>
      <c r="CA43" s="5"/>
      <c r="CB43" s="5"/>
      <c r="CC43" s="5"/>
      <c r="CD43" s="5"/>
      <c r="CE43" s="27"/>
    </row>
    <row r="44" spans="1:83" outlineLevel="2">
      <c r="A44" s="43">
        <v>2035</v>
      </c>
      <c r="B44" s="44">
        <v>0</v>
      </c>
      <c r="C44" s="44">
        <v>0</v>
      </c>
      <c r="D44" s="44">
        <v>0</v>
      </c>
      <c r="E44" s="44">
        <v>474</v>
      </c>
      <c r="F44" s="44">
        <v>0</v>
      </c>
      <c r="G44" s="44">
        <v>474</v>
      </c>
      <c r="H44" s="44">
        <v>900</v>
      </c>
      <c r="I44" s="44">
        <v>200</v>
      </c>
      <c r="J44" s="44">
        <v>400</v>
      </c>
      <c r="K44" s="44">
        <v>0</v>
      </c>
      <c r="L44" s="44">
        <v>0</v>
      </c>
      <c r="M44" s="44">
        <v>500</v>
      </c>
      <c r="N44" s="44">
        <v>0</v>
      </c>
      <c r="O44" s="44">
        <v>0</v>
      </c>
      <c r="P44" s="44">
        <v>698.35000610351563</v>
      </c>
      <c r="Q44" s="44">
        <v>0</v>
      </c>
      <c r="R44" s="44">
        <v>0</v>
      </c>
      <c r="S44" s="44">
        <v>0</v>
      </c>
      <c r="T44" s="44">
        <v>0</v>
      </c>
      <c r="U44" s="44">
        <v>100</v>
      </c>
      <c r="V44" s="44">
        <v>0</v>
      </c>
      <c r="W44" s="44">
        <v>0</v>
      </c>
      <c r="X44" s="44">
        <v>1300</v>
      </c>
      <c r="Y44" s="44">
        <v>0</v>
      </c>
      <c r="Z44" s="44">
        <v>200</v>
      </c>
      <c r="AA44" s="44">
        <v>200</v>
      </c>
      <c r="AB44" s="44">
        <v>150</v>
      </c>
      <c r="AC44" s="44">
        <v>1500</v>
      </c>
      <c r="AD44" s="44">
        <v>0</v>
      </c>
      <c r="AE44" s="44">
        <v>0</v>
      </c>
      <c r="AF44" s="44">
        <v>0</v>
      </c>
      <c r="AG44" s="44">
        <v>0</v>
      </c>
      <c r="AH44" s="44">
        <v>0</v>
      </c>
      <c r="AI44" s="44">
        <v>0</v>
      </c>
      <c r="AJ44" s="44">
        <v>300</v>
      </c>
      <c r="AK44" s="44">
        <v>13.239999771118161</v>
      </c>
      <c r="AL44" s="44">
        <v>54.470001220703118</v>
      </c>
      <c r="AM44" s="44">
        <v>155.69999999999999</v>
      </c>
      <c r="AN44" s="44">
        <v>10.717923000000001</v>
      </c>
      <c r="AO44" s="44">
        <v>258.28604999999999</v>
      </c>
      <c r="AP44" s="44">
        <v>631.33850343142001</v>
      </c>
      <c r="AQ44" s="44">
        <v>231.85621</v>
      </c>
      <c r="AR44" s="44">
        <v>73.909998655319214</v>
      </c>
      <c r="AS44" s="44">
        <v>33.506000518798828</v>
      </c>
      <c r="AT44" s="22"/>
      <c r="AU44" s="3">
        <v>2035</v>
      </c>
      <c r="AV44" s="28">
        <v>656.56018300000005</v>
      </c>
      <c r="AW44" s="15">
        <v>500.86018300000001</v>
      </c>
      <c r="AX44" s="15">
        <v>155.69999999999999</v>
      </c>
      <c r="AY44" s="28">
        <v>1256.4645035973595</v>
      </c>
      <c r="AZ44" s="15">
        <v>1018.4885018578574</v>
      </c>
      <c r="BA44" s="15">
        <v>237.97600173950195</v>
      </c>
      <c r="BB44" s="28">
        <v>6946.3500061035156</v>
      </c>
      <c r="BC44" s="15">
        <v>0</v>
      </c>
      <c r="BD44" s="15">
        <v>948</v>
      </c>
      <c r="BE44" s="15">
        <v>2000</v>
      </c>
      <c r="BF44" s="15">
        <v>698.35000610351563</v>
      </c>
      <c r="BG44" s="15">
        <v>100</v>
      </c>
      <c r="BH44" s="15">
        <v>1500</v>
      </c>
      <c r="BI44" s="15">
        <v>0</v>
      </c>
      <c r="BJ44" s="15">
        <v>0</v>
      </c>
      <c r="BK44" s="15">
        <v>1700</v>
      </c>
      <c r="BL44" s="28">
        <v>8859.374692700876</v>
      </c>
      <c r="BM44" s="1">
        <v>0</v>
      </c>
      <c r="BN44" s="3">
        <v>2035</v>
      </c>
      <c r="BO44" s="28"/>
      <c r="BP44" s="6"/>
      <c r="BQ44" s="6"/>
      <c r="BR44" s="28"/>
      <c r="BS44" s="6"/>
      <c r="BT44" s="6"/>
      <c r="BU44" s="28"/>
      <c r="BV44" s="6"/>
      <c r="BW44" s="6"/>
      <c r="BX44" s="6"/>
      <c r="BY44" s="6"/>
      <c r="BZ44" s="6"/>
      <c r="CA44" s="6"/>
      <c r="CB44" s="6"/>
      <c r="CC44" s="6"/>
      <c r="CD44" s="6"/>
      <c r="CE44" s="28"/>
    </row>
    <row r="45" spans="1:83" outlineLevel="2">
      <c r="A45" s="43">
        <v>2036</v>
      </c>
      <c r="B45" s="42">
        <v>0</v>
      </c>
      <c r="C45" s="42">
        <v>0</v>
      </c>
      <c r="D45" s="42">
        <v>0</v>
      </c>
      <c r="E45" s="42">
        <v>474</v>
      </c>
      <c r="F45" s="42">
        <v>36.599998474121101</v>
      </c>
      <c r="G45" s="42">
        <v>474</v>
      </c>
      <c r="H45" s="42">
        <v>900</v>
      </c>
      <c r="I45" s="42">
        <v>300</v>
      </c>
      <c r="J45" s="42">
        <v>600</v>
      </c>
      <c r="K45" s="42">
        <v>0</v>
      </c>
      <c r="L45" s="42">
        <v>0</v>
      </c>
      <c r="M45" s="42">
        <v>500</v>
      </c>
      <c r="N45" s="42">
        <v>0</v>
      </c>
      <c r="O45" s="42">
        <v>0</v>
      </c>
      <c r="P45" s="42">
        <v>697.99998474121094</v>
      </c>
      <c r="Q45" s="42">
        <v>0</v>
      </c>
      <c r="R45" s="42">
        <v>0</v>
      </c>
      <c r="S45" s="42">
        <v>0</v>
      </c>
      <c r="T45" s="42">
        <v>0</v>
      </c>
      <c r="U45" s="42">
        <v>100</v>
      </c>
      <c r="V45" s="42">
        <v>0</v>
      </c>
      <c r="W45" s="42">
        <v>0</v>
      </c>
      <c r="X45" s="42">
        <v>1300</v>
      </c>
      <c r="Y45" s="42">
        <v>0</v>
      </c>
      <c r="Z45" s="42">
        <v>200</v>
      </c>
      <c r="AA45" s="42">
        <v>200</v>
      </c>
      <c r="AB45" s="42">
        <v>150</v>
      </c>
      <c r="AC45" s="42">
        <v>1500</v>
      </c>
      <c r="AD45" s="42">
        <v>0</v>
      </c>
      <c r="AE45" s="42">
        <v>0</v>
      </c>
      <c r="AF45" s="42">
        <v>0</v>
      </c>
      <c r="AG45" s="42">
        <v>0</v>
      </c>
      <c r="AH45" s="42">
        <v>0</v>
      </c>
      <c r="AI45" s="42">
        <v>0</v>
      </c>
      <c r="AJ45" s="42">
        <v>330</v>
      </c>
      <c r="AK45" s="42">
        <v>14.11999988555908</v>
      </c>
      <c r="AL45" s="42">
        <v>58.099998474121087</v>
      </c>
      <c r="AM45" s="42">
        <v>155.69999999999999</v>
      </c>
      <c r="AN45" s="42">
        <v>10.717923000000001</v>
      </c>
      <c r="AO45" s="42">
        <v>277.04538300000002</v>
      </c>
      <c r="AP45" s="42">
        <v>702.30776609086661</v>
      </c>
      <c r="AQ45" s="42">
        <v>242.38394099999999</v>
      </c>
      <c r="AR45" s="42">
        <v>73.909998655319214</v>
      </c>
      <c r="AS45" s="42">
        <v>33.506000518798828</v>
      </c>
      <c r="AT45" s="22"/>
      <c r="AU45" s="2">
        <v>2036</v>
      </c>
      <c r="AV45" s="27">
        <v>685.84724699999992</v>
      </c>
      <c r="AW45" s="14">
        <v>530.14724699999999</v>
      </c>
      <c r="AX45" s="14">
        <v>155.69999999999999</v>
      </c>
      <c r="AY45" s="27">
        <v>1361.9437636246648</v>
      </c>
      <c r="AZ45" s="14">
        <v>1120.3377646317449</v>
      </c>
      <c r="BA45" s="14">
        <v>241.60599899291992</v>
      </c>
      <c r="BB45" s="27">
        <v>7282.599983215332</v>
      </c>
      <c r="BC45" s="14">
        <v>0</v>
      </c>
      <c r="BD45" s="14">
        <v>984.59999847412109</v>
      </c>
      <c r="BE45" s="14">
        <v>2300</v>
      </c>
      <c r="BF45" s="14">
        <v>697.99998474121094</v>
      </c>
      <c r="BG45" s="14">
        <v>100</v>
      </c>
      <c r="BH45" s="14">
        <v>1500</v>
      </c>
      <c r="BI45" s="14">
        <v>0</v>
      </c>
      <c r="BJ45" s="14">
        <v>0</v>
      </c>
      <c r="BK45" s="14">
        <v>1700</v>
      </c>
      <c r="BL45" s="27">
        <v>9330.3909938399975</v>
      </c>
      <c r="BM45" s="1">
        <v>0</v>
      </c>
      <c r="BN45" s="2">
        <v>2036</v>
      </c>
      <c r="BO45" s="27"/>
      <c r="BP45" s="5"/>
      <c r="BQ45" s="5"/>
      <c r="BR45" s="27"/>
      <c r="BS45" s="5"/>
      <c r="BT45" s="5"/>
      <c r="BU45" s="27"/>
      <c r="BV45" s="5"/>
      <c r="BW45" s="5"/>
      <c r="BX45" s="5"/>
      <c r="BY45" s="5"/>
      <c r="BZ45" s="5"/>
      <c r="CA45" s="5"/>
      <c r="CB45" s="5"/>
      <c r="CC45" s="5"/>
      <c r="CD45" s="5"/>
      <c r="CE45" s="27"/>
    </row>
    <row r="46" spans="1:83" outlineLevel="2">
      <c r="A46" s="43">
        <v>2037</v>
      </c>
      <c r="B46" s="44">
        <v>0</v>
      </c>
      <c r="C46" s="44">
        <v>0</v>
      </c>
      <c r="D46" s="44">
        <v>0</v>
      </c>
      <c r="E46" s="44">
        <v>474</v>
      </c>
      <c r="F46" s="44">
        <v>128.09999465942386</v>
      </c>
      <c r="G46" s="44">
        <v>474</v>
      </c>
      <c r="H46" s="44">
        <v>900</v>
      </c>
      <c r="I46" s="44">
        <v>300</v>
      </c>
      <c r="J46" s="44">
        <v>600</v>
      </c>
      <c r="K46" s="44">
        <v>0</v>
      </c>
      <c r="L46" s="44">
        <v>0</v>
      </c>
      <c r="M46" s="44">
        <v>500</v>
      </c>
      <c r="N46" s="44">
        <v>0</v>
      </c>
      <c r="O46" s="44">
        <v>0</v>
      </c>
      <c r="P46" s="44">
        <v>797.65000915527344</v>
      </c>
      <c r="Q46" s="44">
        <v>0</v>
      </c>
      <c r="R46" s="44">
        <v>0</v>
      </c>
      <c r="S46" s="44">
        <v>0</v>
      </c>
      <c r="T46" s="44">
        <v>0</v>
      </c>
      <c r="U46" s="44">
        <v>100</v>
      </c>
      <c r="V46" s="44">
        <v>0</v>
      </c>
      <c r="W46" s="44">
        <v>0</v>
      </c>
      <c r="X46" s="44">
        <v>1300</v>
      </c>
      <c r="Y46" s="44">
        <v>0</v>
      </c>
      <c r="Z46" s="44">
        <v>200</v>
      </c>
      <c r="AA46" s="44">
        <v>200</v>
      </c>
      <c r="AB46" s="44">
        <v>150</v>
      </c>
      <c r="AC46" s="44">
        <v>1500</v>
      </c>
      <c r="AD46" s="44">
        <v>0</v>
      </c>
      <c r="AE46" s="44">
        <v>0</v>
      </c>
      <c r="AF46" s="44">
        <v>0</v>
      </c>
      <c r="AG46" s="44">
        <v>0</v>
      </c>
      <c r="AH46" s="44">
        <v>0</v>
      </c>
      <c r="AI46" s="44">
        <v>0</v>
      </c>
      <c r="AJ46" s="44">
        <v>360</v>
      </c>
      <c r="AK46" s="44">
        <v>15.010000228881839</v>
      </c>
      <c r="AL46" s="44">
        <v>61.759998321533203</v>
      </c>
      <c r="AM46" s="44">
        <v>155.69999999999999</v>
      </c>
      <c r="AN46" s="44">
        <v>10.717923000000001</v>
      </c>
      <c r="AO46" s="44">
        <v>294.53497199999998</v>
      </c>
      <c r="AP46" s="44">
        <v>773.53780368399657</v>
      </c>
      <c r="AQ46" s="44">
        <v>256.62610000000001</v>
      </c>
      <c r="AR46" s="44">
        <v>73.909998655319214</v>
      </c>
      <c r="AS46" s="44">
        <v>33.506000518798828</v>
      </c>
      <c r="AT46" s="22"/>
      <c r="AU46" s="3">
        <v>2037</v>
      </c>
      <c r="AV46" s="28">
        <v>717.57899500000008</v>
      </c>
      <c r="AW46" s="15">
        <v>561.87899500000003</v>
      </c>
      <c r="AX46" s="15">
        <v>155.69999999999999</v>
      </c>
      <c r="AY46" s="28">
        <v>1467.7238014085297</v>
      </c>
      <c r="AZ46" s="15">
        <v>1222.4578025681976</v>
      </c>
      <c r="BA46" s="15">
        <v>245.26599884033203</v>
      </c>
      <c r="BB46" s="28">
        <v>7473.7500038146973</v>
      </c>
      <c r="BC46" s="15">
        <v>0</v>
      </c>
      <c r="BD46" s="15">
        <v>1076.0999946594238</v>
      </c>
      <c r="BE46" s="15">
        <v>2300</v>
      </c>
      <c r="BF46" s="15">
        <v>797.65000915527344</v>
      </c>
      <c r="BG46" s="15">
        <v>100</v>
      </c>
      <c r="BH46" s="15">
        <v>1500</v>
      </c>
      <c r="BI46" s="15">
        <v>0</v>
      </c>
      <c r="BJ46" s="15">
        <v>0</v>
      </c>
      <c r="BK46" s="15">
        <v>1700</v>
      </c>
      <c r="BL46" s="28">
        <v>9659.0528002232277</v>
      </c>
      <c r="BM46" s="1">
        <v>0</v>
      </c>
      <c r="BN46" s="3">
        <v>2037</v>
      </c>
      <c r="BO46" s="28"/>
      <c r="BP46" s="6"/>
      <c r="BQ46" s="6"/>
      <c r="BR46" s="28"/>
      <c r="BS46" s="6"/>
      <c r="BT46" s="6"/>
      <c r="BU46" s="28"/>
      <c r="BV46" s="6"/>
      <c r="BW46" s="6"/>
      <c r="BX46" s="6"/>
      <c r="BY46" s="6"/>
      <c r="BZ46" s="6"/>
      <c r="CA46" s="6"/>
      <c r="CB46" s="6"/>
      <c r="CC46" s="6"/>
      <c r="CD46" s="6"/>
      <c r="CE46" s="28"/>
    </row>
    <row r="47" spans="1:83" outlineLevel="2">
      <c r="A47" s="43">
        <v>2038</v>
      </c>
      <c r="B47" s="42">
        <v>0</v>
      </c>
      <c r="C47" s="42">
        <v>0</v>
      </c>
      <c r="D47" s="42">
        <v>0</v>
      </c>
      <c r="E47" s="42">
        <v>474</v>
      </c>
      <c r="F47" s="42">
        <v>146.3999938964844</v>
      </c>
      <c r="G47" s="42">
        <v>474</v>
      </c>
      <c r="H47" s="42">
        <v>900</v>
      </c>
      <c r="I47" s="42">
        <v>300</v>
      </c>
      <c r="J47" s="42">
        <v>1000</v>
      </c>
      <c r="K47" s="42">
        <v>0</v>
      </c>
      <c r="L47" s="42">
        <v>0</v>
      </c>
      <c r="M47" s="42">
        <v>600</v>
      </c>
      <c r="N47" s="42">
        <v>0</v>
      </c>
      <c r="O47" s="42">
        <v>0</v>
      </c>
      <c r="P47" s="42">
        <v>1397.2499923706055</v>
      </c>
      <c r="Q47" s="42">
        <v>0</v>
      </c>
      <c r="R47" s="42">
        <v>0</v>
      </c>
      <c r="S47" s="42">
        <v>0</v>
      </c>
      <c r="T47" s="42">
        <v>0</v>
      </c>
      <c r="U47" s="42">
        <v>100</v>
      </c>
      <c r="V47" s="42">
        <v>0</v>
      </c>
      <c r="W47" s="42">
        <v>0</v>
      </c>
      <c r="X47" s="42">
        <v>1300</v>
      </c>
      <c r="Y47" s="42">
        <v>0</v>
      </c>
      <c r="Z47" s="42">
        <v>200</v>
      </c>
      <c r="AA47" s="42">
        <v>200</v>
      </c>
      <c r="AB47" s="42">
        <v>150</v>
      </c>
      <c r="AC47" s="42">
        <v>1500</v>
      </c>
      <c r="AD47" s="42">
        <v>0</v>
      </c>
      <c r="AE47" s="42">
        <v>0</v>
      </c>
      <c r="AF47" s="42">
        <v>0</v>
      </c>
      <c r="AG47" s="42">
        <v>0</v>
      </c>
      <c r="AH47" s="42">
        <v>0</v>
      </c>
      <c r="AI47" s="42">
        <v>0</v>
      </c>
      <c r="AJ47" s="42">
        <v>390</v>
      </c>
      <c r="AK47" s="42">
        <v>15.88000011444092</v>
      </c>
      <c r="AL47" s="42">
        <v>65.339996337890625</v>
      </c>
      <c r="AM47" s="42">
        <v>155.69999999999999</v>
      </c>
      <c r="AN47" s="42">
        <v>10.717923000000001</v>
      </c>
      <c r="AO47" s="42">
        <v>312.89791300000002</v>
      </c>
      <c r="AP47" s="42">
        <v>844.76784127712642</v>
      </c>
      <c r="AQ47" s="42">
        <v>270.08933500000001</v>
      </c>
      <c r="AR47" s="42">
        <v>73.909998655319214</v>
      </c>
      <c r="AS47" s="42">
        <v>33.506000518798828</v>
      </c>
      <c r="AT47" s="22"/>
      <c r="AU47" s="2">
        <v>2038</v>
      </c>
      <c r="AV47" s="27">
        <v>749.40517100000011</v>
      </c>
      <c r="AW47" s="14">
        <v>593.70517100000006</v>
      </c>
      <c r="AX47" s="14">
        <v>155.69999999999999</v>
      </c>
      <c r="AY47" s="27">
        <v>1573.4038369035761</v>
      </c>
      <c r="AZ47" s="14">
        <v>1324.5578400468867</v>
      </c>
      <c r="BA47" s="14">
        <v>248.84599685668945</v>
      </c>
      <c r="BB47" s="27">
        <v>8591.6499862670898</v>
      </c>
      <c r="BC47" s="14">
        <v>0</v>
      </c>
      <c r="BD47" s="14">
        <v>1094.3999938964844</v>
      </c>
      <c r="BE47" s="14">
        <v>2800</v>
      </c>
      <c r="BF47" s="14">
        <v>1397.2499923706055</v>
      </c>
      <c r="BG47" s="14">
        <v>100</v>
      </c>
      <c r="BH47" s="14">
        <v>1500</v>
      </c>
      <c r="BI47" s="14">
        <v>0</v>
      </c>
      <c r="BJ47" s="14">
        <v>0</v>
      </c>
      <c r="BK47" s="14">
        <v>1700</v>
      </c>
      <c r="BL47" s="27">
        <v>10914.458994170665</v>
      </c>
      <c r="BM47" s="1">
        <v>0</v>
      </c>
      <c r="BN47" s="2">
        <v>2038</v>
      </c>
      <c r="BO47" s="27"/>
      <c r="BP47" s="5"/>
      <c r="BQ47" s="5"/>
      <c r="BR47" s="27"/>
      <c r="BS47" s="5"/>
      <c r="BT47" s="5"/>
      <c r="BU47" s="27"/>
      <c r="BV47" s="5"/>
      <c r="BW47" s="5"/>
      <c r="BX47" s="5"/>
      <c r="BY47" s="5"/>
      <c r="BZ47" s="5"/>
      <c r="CA47" s="5"/>
      <c r="CB47" s="5"/>
      <c r="CC47" s="5"/>
      <c r="CD47" s="5"/>
      <c r="CE47" s="27"/>
    </row>
    <row r="48" spans="1:83" outlineLevel="2">
      <c r="A48" s="43">
        <v>2039</v>
      </c>
      <c r="B48" s="44">
        <v>0</v>
      </c>
      <c r="C48" s="44">
        <v>0</v>
      </c>
      <c r="D48" s="44">
        <v>0</v>
      </c>
      <c r="E48" s="44">
        <v>474</v>
      </c>
      <c r="F48" s="44">
        <v>182.9999923706055</v>
      </c>
      <c r="G48" s="44">
        <v>474</v>
      </c>
      <c r="H48" s="44">
        <v>900</v>
      </c>
      <c r="I48" s="44">
        <v>300</v>
      </c>
      <c r="J48" s="44">
        <v>1100</v>
      </c>
      <c r="K48" s="44">
        <v>0</v>
      </c>
      <c r="L48" s="44">
        <v>0</v>
      </c>
      <c r="M48" s="44">
        <v>700</v>
      </c>
      <c r="N48" s="44">
        <v>0</v>
      </c>
      <c r="O48" s="44">
        <v>0</v>
      </c>
      <c r="P48" s="44">
        <v>1396.5499877929688</v>
      </c>
      <c r="Q48" s="44">
        <v>0</v>
      </c>
      <c r="R48" s="44">
        <v>0</v>
      </c>
      <c r="S48" s="44">
        <v>0</v>
      </c>
      <c r="T48" s="44">
        <v>0</v>
      </c>
      <c r="U48" s="44">
        <v>100</v>
      </c>
      <c r="V48" s="44">
        <v>0</v>
      </c>
      <c r="W48" s="44">
        <v>0</v>
      </c>
      <c r="X48" s="44">
        <v>1300</v>
      </c>
      <c r="Y48" s="44">
        <v>0</v>
      </c>
      <c r="Z48" s="44">
        <v>200</v>
      </c>
      <c r="AA48" s="44">
        <v>200</v>
      </c>
      <c r="AB48" s="44">
        <v>150</v>
      </c>
      <c r="AC48" s="44">
        <v>1500</v>
      </c>
      <c r="AD48" s="44">
        <v>0</v>
      </c>
      <c r="AE48" s="44">
        <v>0</v>
      </c>
      <c r="AF48" s="44">
        <v>0</v>
      </c>
      <c r="AG48" s="44">
        <v>0</v>
      </c>
      <c r="AH48" s="44">
        <v>0</v>
      </c>
      <c r="AI48" s="44">
        <v>0</v>
      </c>
      <c r="AJ48" s="44">
        <v>420</v>
      </c>
      <c r="AK48" s="44">
        <v>16.760000228881839</v>
      </c>
      <c r="AL48" s="44">
        <v>68.959999084472656</v>
      </c>
      <c r="AM48" s="44">
        <v>155.69999999999999</v>
      </c>
      <c r="AN48" s="44">
        <v>10.717923000000001</v>
      </c>
      <c r="AO48" s="44">
        <v>331.41053299999999</v>
      </c>
      <c r="AP48" s="44">
        <v>917.56433527798572</v>
      </c>
      <c r="AQ48" s="44">
        <v>283.89166899999998</v>
      </c>
      <c r="AR48" s="44">
        <v>73.909998655319214</v>
      </c>
      <c r="AS48" s="44">
        <v>33.506000518798828</v>
      </c>
      <c r="AT48" s="22"/>
      <c r="AU48" s="3">
        <v>2039</v>
      </c>
      <c r="AV48" s="28">
        <v>781.72012500000005</v>
      </c>
      <c r="AW48" s="15">
        <v>626.02012500000001</v>
      </c>
      <c r="AX48" s="15">
        <v>155.69999999999999</v>
      </c>
      <c r="AY48" s="28">
        <v>1680.7003337654583</v>
      </c>
      <c r="AZ48" s="15">
        <v>1428.2343341621868</v>
      </c>
      <c r="BA48" s="15">
        <v>252.46599960327148</v>
      </c>
      <c r="BB48" s="28">
        <v>8827.5499801635742</v>
      </c>
      <c r="BC48" s="15">
        <v>0</v>
      </c>
      <c r="BD48" s="15">
        <v>1130.9999923706055</v>
      </c>
      <c r="BE48" s="15">
        <v>3000</v>
      </c>
      <c r="BF48" s="15">
        <v>1396.5499877929688</v>
      </c>
      <c r="BG48" s="15">
        <v>100</v>
      </c>
      <c r="BH48" s="15">
        <v>1500</v>
      </c>
      <c r="BI48" s="15">
        <v>0</v>
      </c>
      <c r="BJ48" s="15">
        <v>0</v>
      </c>
      <c r="BK48" s="15">
        <v>1700</v>
      </c>
      <c r="BL48" s="28">
        <v>11289.970438929033</v>
      </c>
      <c r="BM48" s="1">
        <v>0</v>
      </c>
      <c r="BN48" s="3">
        <v>2039</v>
      </c>
      <c r="BO48" s="28"/>
      <c r="BP48" s="6"/>
      <c r="BQ48" s="6"/>
      <c r="BR48" s="28"/>
      <c r="BS48" s="6"/>
      <c r="BT48" s="6"/>
      <c r="BU48" s="28"/>
      <c r="BV48" s="6"/>
      <c r="BW48" s="6"/>
      <c r="BX48" s="6"/>
      <c r="BY48" s="6"/>
      <c r="BZ48" s="6"/>
      <c r="CA48" s="6"/>
      <c r="CB48" s="6"/>
      <c r="CC48" s="6"/>
      <c r="CD48" s="6"/>
      <c r="CE48" s="28"/>
    </row>
    <row r="49" spans="1:83" outlineLevel="2">
      <c r="A49" s="43">
        <v>2040</v>
      </c>
      <c r="B49" s="42">
        <v>0</v>
      </c>
      <c r="C49" s="42">
        <v>0</v>
      </c>
      <c r="D49" s="42">
        <v>0</v>
      </c>
      <c r="E49" s="42">
        <v>711</v>
      </c>
      <c r="F49" s="42">
        <v>182.9999923706055</v>
      </c>
      <c r="G49" s="42">
        <v>474</v>
      </c>
      <c r="H49" s="42">
        <v>900</v>
      </c>
      <c r="I49" s="42">
        <v>300</v>
      </c>
      <c r="J49" s="42">
        <v>1100</v>
      </c>
      <c r="K49" s="42">
        <v>0</v>
      </c>
      <c r="L49" s="42">
        <v>0</v>
      </c>
      <c r="M49" s="42">
        <v>700</v>
      </c>
      <c r="N49" s="42">
        <v>0</v>
      </c>
      <c r="O49" s="42">
        <v>0</v>
      </c>
      <c r="P49" s="42">
        <v>1395.8500137329102</v>
      </c>
      <c r="Q49" s="42">
        <v>0</v>
      </c>
      <c r="R49" s="42">
        <v>0</v>
      </c>
      <c r="S49" s="42">
        <v>0</v>
      </c>
      <c r="T49" s="42">
        <v>0</v>
      </c>
      <c r="U49" s="42">
        <v>100</v>
      </c>
      <c r="V49" s="42">
        <v>0</v>
      </c>
      <c r="W49" s="42">
        <v>0</v>
      </c>
      <c r="X49" s="42">
        <v>1300</v>
      </c>
      <c r="Y49" s="42">
        <v>0</v>
      </c>
      <c r="Z49" s="42">
        <v>200</v>
      </c>
      <c r="AA49" s="42">
        <v>200</v>
      </c>
      <c r="AB49" s="42">
        <v>150</v>
      </c>
      <c r="AC49" s="42">
        <v>1500</v>
      </c>
      <c r="AD49" s="42">
        <v>0</v>
      </c>
      <c r="AE49" s="42">
        <v>0</v>
      </c>
      <c r="AF49" s="42">
        <v>0</v>
      </c>
      <c r="AG49" s="42">
        <v>0</v>
      </c>
      <c r="AH49" s="42">
        <v>0</v>
      </c>
      <c r="AI49" s="42">
        <v>0</v>
      </c>
      <c r="AJ49" s="42">
        <v>450</v>
      </c>
      <c r="AK49" s="42">
        <v>17.64999961853027</v>
      </c>
      <c r="AL49" s="42">
        <v>72.610000610351563</v>
      </c>
      <c r="AM49" s="42">
        <v>155.69999999999999</v>
      </c>
      <c r="AN49" s="42">
        <v>10.717923000000001</v>
      </c>
      <c r="AO49" s="42">
        <v>350.07590800000003</v>
      </c>
      <c r="AP49" s="42">
        <v>990.36082927884513</v>
      </c>
      <c r="AQ49" s="42">
        <v>296.558898</v>
      </c>
      <c r="AR49" s="42">
        <v>73.909998655319214</v>
      </c>
      <c r="AS49" s="42">
        <v>33.506000518798828</v>
      </c>
      <c r="AT49" s="22"/>
      <c r="AU49" s="2">
        <v>2040</v>
      </c>
      <c r="AV49" s="27">
        <v>813.052729</v>
      </c>
      <c r="AW49" s="14">
        <v>657.35272899999995</v>
      </c>
      <c r="AX49" s="14">
        <v>155.69999999999999</v>
      </c>
      <c r="AY49" s="27">
        <v>1788.036828681845</v>
      </c>
      <c r="AZ49" s="14">
        <v>1531.9208275526946</v>
      </c>
      <c r="BA49" s="14">
        <v>256.11600112915039</v>
      </c>
      <c r="BB49" s="27">
        <v>9063.8500061035156</v>
      </c>
      <c r="BC49" s="14">
        <v>0</v>
      </c>
      <c r="BD49" s="14">
        <v>1367.9999923706055</v>
      </c>
      <c r="BE49" s="14">
        <v>3000</v>
      </c>
      <c r="BF49" s="14">
        <v>1395.8500137329102</v>
      </c>
      <c r="BG49" s="14">
        <v>100</v>
      </c>
      <c r="BH49" s="14">
        <v>1500</v>
      </c>
      <c r="BI49" s="14">
        <v>0</v>
      </c>
      <c r="BJ49" s="14">
        <v>0</v>
      </c>
      <c r="BK49" s="14">
        <v>1700</v>
      </c>
      <c r="BL49" s="27">
        <v>11664.939563785359</v>
      </c>
      <c r="BM49" s="1">
        <v>0</v>
      </c>
      <c r="BN49" s="2">
        <v>2040</v>
      </c>
      <c r="BO49" s="27"/>
      <c r="BP49" s="5"/>
      <c r="BQ49" s="5"/>
      <c r="BR49" s="27"/>
      <c r="BS49" s="5"/>
      <c r="BT49" s="5"/>
      <c r="BU49" s="27"/>
      <c r="BV49" s="5"/>
      <c r="BW49" s="5"/>
      <c r="BX49" s="5"/>
      <c r="BY49" s="5"/>
      <c r="BZ49" s="5"/>
      <c r="CA49" s="5"/>
      <c r="CB49" s="5"/>
      <c r="CC49" s="5"/>
      <c r="CD49" s="5"/>
      <c r="CE49" s="27"/>
    </row>
    <row r="50" spans="1:83" outlineLevel="2">
      <c r="A50" s="43">
        <v>2041</v>
      </c>
      <c r="B50" s="44">
        <v>0</v>
      </c>
      <c r="C50" s="44">
        <v>0</v>
      </c>
      <c r="D50" s="44">
        <v>0</v>
      </c>
      <c r="E50" s="44">
        <v>711</v>
      </c>
      <c r="F50" s="44">
        <v>182.9999923706055</v>
      </c>
      <c r="G50" s="44">
        <v>474</v>
      </c>
      <c r="H50" s="44">
        <v>900</v>
      </c>
      <c r="I50" s="44">
        <v>300</v>
      </c>
      <c r="J50" s="44">
        <v>1100</v>
      </c>
      <c r="K50" s="44">
        <v>0</v>
      </c>
      <c r="L50" s="44">
        <v>0</v>
      </c>
      <c r="M50" s="44">
        <v>700</v>
      </c>
      <c r="N50" s="44">
        <v>0</v>
      </c>
      <c r="O50" s="44">
        <v>0</v>
      </c>
      <c r="P50" s="44">
        <v>1395.1499786376953</v>
      </c>
      <c r="Q50" s="44">
        <v>0</v>
      </c>
      <c r="R50" s="44">
        <v>0</v>
      </c>
      <c r="S50" s="44">
        <v>0</v>
      </c>
      <c r="T50" s="44">
        <v>0</v>
      </c>
      <c r="U50" s="44">
        <v>100</v>
      </c>
      <c r="V50" s="44">
        <v>0</v>
      </c>
      <c r="W50" s="44">
        <v>0</v>
      </c>
      <c r="X50" s="44">
        <v>1300</v>
      </c>
      <c r="Y50" s="44">
        <v>0</v>
      </c>
      <c r="Z50" s="44">
        <v>200</v>
      </c>
      <c r="AA50" s="44">
        <v>200</v>
      </c>
      <c r="AB50" s="44">
        <v>150</v>
      </c>
      <c r="AC50" s="44">
        <v>1500</v>
      </c>
      <c r="AD50" s="44">
        <v>0</v>
      </c>
      <c r="AE50" s="44">
        <v>0</v>
      </c>
      <c r="AF50" s="44">
        <v>0</v>
      </c>
      <c r="AG50" s="44">
        <v>0</v>
      </c>
      <c r="AH50" s="44">
        <v>0</v>
      </c>
      <c r="AI50" s="44">
        <v>0</v>
      </c>
      <c r="AJ50" s="44">
        <v>480</v>
      </c>
      <c r="AK50" s="44">
        <v>18.54999923706055</v>
      </c>
      <c r="AL50" s="44">
        <v>76.30999755859375</v>
      </c>
      <c r="AM50" s="44">
        <v>155.69999999999999</v>
      </c>
      <c r="AN50" s="44">
        <v>10.717923000000001</v>
      </c>
      <c r="AO50" s="44">
        <v>366.544757</v>
      </c>
      <c r="AP50" s="44">
        <v>1066.338277034426</v>
      </c>
      <c r="AQ50" s="44">
        <v>306.24352599999997</v>
      </c>
      <c r="AR50" s="44">
        <v>73.909998655319214</v>
      </c>
      <c r="AS50" s="44">
        <v>33.506000518798828</v>
      </c>
      <c r="AT50" s="22"/>
      <c r="AU50" s="3">
        <v>2041</v>
      </c>
      <c r="AV50" s="28">
        <v>839.20620600000007</v>
      </c>
      <c r="AW50" s="15">
        <v>683.50620600000002</v>
      </c>
      <c r="AX50" s="15">
        <v>155.69999999999999</v>
      </c>
      <c r="AY50" s="28">
        <v>1898.6142730041984</v>
      </c>
      <c r="AZ50" s="15">
        <v>1638.7982749268058</v>
      </c>
      <c r="BA50" s="15">
        <v>259.81599807739258</v>
      </c>
      <c r="BB50" s="28">
        <v>9063.1499710083008</v>
      </c>
      <c r="BC50" s="15">
        <v>0</v>
      </c>
      <c r="BD50" s="15">
        <v>1367.9999923706055</v>
      </c>
      <c r="BE50" s="15">
        <v>3000</v>
      </c>
      <c r="BF50" s="15">
        <v>1395.1499786376953</v>
      </c>
      <c r="BG50" s="15">
        <v>100</v>
      </c>
      <c r="BH50" s="15">
        <v>1500</v>
      </c>
      <c r="BI50" s="15">
        <v>0</v>
      </c>
      <c r="BJ50" s="15">
        <v>0</v>
      </c>
      <c r="BK50" s="15">
        <v>1700</v>
      </c>
      <c r="BL50" s="28">
        <v>11800.970450012499</v>
      </c>
      <c r="BM50" s="1">
        <v>0</v>
      </c>
      <c r="BN50" s="3">
        <v>2041</v>
      </c>
      <c r="BO50" s="28"/>
      <c r="BP50" s="6"/>
      <c r="BQ50" s="6"/>
      <c r="BR50" s="28"/>
      <c r="BS50" s="6"/>
      <c r="BT50" s="6"/>
      <c r="BU50" s="28"/>
      <c r="BV50" s="6"/>
      <c r="BW50" s="6"/>
      <c r="BX50" s="6"/>
      <c r="BY50" s="6"/>
      <c r="BZ50" s="6"/>
      <c r="CA50" s="6"/>
      <c r="CB50" s="6"/>
      <c r="CC50" s="6"/>
      <c r="CD50" s="6"/>
      <c r="CE50" s="28"/>
    </row>
    <row r="51" spans="1:83" outlineLevel="2">
      <c r="A51" s="43">
        <v>2042</v>
      </c>
      <c r="B51" s="42">
        <v>0</v>
      </c>
      <c r="C51" s="42">
        <v>0</v>
      </c>
      <c r="D51" s="42">
        <v>0</v>
      </c>
      <c r="E51" s="42">
        <v>948</v>
      </c>
      <c r="F51" s="42">
        <v>256.19998931884771</v>
      </c>
      <c r="G51" s="42">
        <v>474</v>
      </c>
      <c r="H51" s="42">
        <v>900</v>
      </c>
      <c r="I51" s="42">
        <v>300</v>
      </c>
      <c r="J51" s="42">
        <v>1100</v>
      </c>
      <c r="K51" s="42">
        <v>0</v>
      </c>
      <c r="L51" s="42">
        <v>0</v>
      </c>
      <c r="M51" s="42">
        <v>700</v>
      </c>
      <c r="N51" s="42">
        <v>0</v>
      </c>
      <c r="O51" s="42">
        <v>0</v>
      </c>
      <c r="P51" s="42">
        <v>1694.4500274658203</v>
      </c>
      <c r="Q51" s="42">
        <v>0</v>
      </c>
      <c r="R51" s="42">
        <v>0</v>
      </c>
      <c r="S51" s="42">
        <v>0</v>
      </c>
      <c r="T51" s="42">
        <v>0</v>
      </c>
      <c r="U51" s="42">
        <v>100</v>
      </c>
      <c r="V51" s="42">
        <v>0</v>
      </c>
      <c r="W51" s="42">
        <v>0</v>
      </c>
      <c r="X51" s="42">
        <v>1300</v>
      </c>
      <c r="Y51" s="42">
        <v>0</v>
      </c>
      <c r="Z51" s="42">
        <v>200</v>
      </c>
      <c r="AA51" s="42">
        <v>200</v>
      </c>
      <c r="AB51" s="42">
        <v>150</v>
      </c>
      <c r="AC51" s="42">
        <v>1650</v>
      </c>
      <c r="AD51" s="42">
        <v>0</v>
      </c>
      <c r="AE51" s="42">
        <v>250</v>
      </c>
      <c r="AF51" s="42">
        <v>0</v>
      </c>
      <c r="AG51" s="42">
        <v>0</v>
      </c>
      <c r="AH51" s="42">
        <v>0</v>
      </c>
      <c r="AI51" s="42">
        <v>0</v>
      </c>
      <c r="AJ51" s="42">
        <v>510</v>
      </c>
      <c r="AK51" s="42">
        <v>19.440000534057621</v>
      </c>
      <c r="AL51" s="42">
        <v>79.980003356933594</v>
      </c>
      <c r="AM51" s="42">
        <v>155.69999999999999</v>
      </c>
      <c r="AN51" s="42">
        <v>10.717923000000001</v>
      </c>
      <c r="AO51" s="42">
        <v>381.38044400000001</v>
      </c>
      <c r="AP51" s="42">
        <v>1142.315724790006</v>
      </c>
      <c r="AQ51" s="42">
        <v>325.10719200000005</v>
      </c>
      <c r="AR51" s="42">
        <v>73.909998655319214</v>
      </c>
      <c r="AS51" s="42">
        <v>33.506000518798828</v>
      </c>
      <c r="AT51" s="22"/>
      <c r="AU51" s="2">
        <v>2042</v>
      </c>
      <c r="AV51" s="27">
        <v>872.90555900000004</v>
      </c>
      <c r="AW51" s="14">
        <v>717.20555899999999</v>
      </c>
      <c r="AX51" s="14">
        <v>155.69999999999999</v>
      </c>
      <c r="AY51" s="27">
        <v>2009.1517278551153</v>
      </c>
      <c r="AZ51" s="14">
        <v>1745.6657239793828</v>
      </c>
      <c r="BA51" s="14">
        <v>263.48600387573242</v>
      </c>
      <c r="BB51" s="27">
        <v>10072.650016784668</v>
      </c>
      <c r="BC51" s="14">
        <v>0</v>
      </c>
      <c r="BD51" s="14">
        <v>1678.1999893188477</v>
      </c>
      <c r="BE51" s="14">
        <v>3000</v>
      </c>
      <c r="BF51" s="14">
        <v>1694.4500274658203</v>
      </c>
      <c r="BG51" s="14">
        <v>100</v>
      </c>
      <c r="BH51" s="14">
        <v>1900</v>
      </c>
      <c r="BI51" s="14">
        <v>0</v>
      </c>
      <c r="BJ51" s="14">
        <v>0</v>
      </c>
      <c r="BK51" s="14">
        <v>1700</v>
      </c>
      <c r="BL51" s="27">
        <v>12954.707303639783</v>
      </c>
      <c r="BM51" s="1">
        <v>0</v>
      </c>
      <c r="BN51" s="2">
        <v>2042</v>
      </c>
      <c r="BO51" s="27"/>
      <c r="BP51" s="5"/>
      <c r="BQ51" s="5"/>
      <c r="BR51" s="27"/>
      <c r="BS51" s="5"/>
      <c r="BT51" s="5"/>
      <c r="BU51" s="27"/>
      <c r="BV51" s="5"/>
      <c r="BW51" s="5"/>
      <c r="BX51" s="5"/>
      <c r="BY51" s="5"/>
      <c r="BZ51" s="5"/>
      <c r="CA51" s="5"/>
      <c r="CB51" s="5"/>
      <c r="CC51" s="5"/>
      <c r="CD51" s="5"/>
      <c r="CE51" s="27"/>
    </row>
    <row r="52" spans="1:83" outlineLevel="2">
      <c r="A52" s="43">
        <v>2043</v>
      </c>
      <c r="B52" s="44">
        <v>0</v>
      </c>
      <c r="C52" s="44">
        <v>0</v>
      </c>
      <c r="D52" s="44">
        <v>0</v>
      </c>
      <c r="E52" s="44">
        <v>948</v>
      </c>
      <c r="F52" s="44">
        <v>256.19998931884771</v>
      </c>
      <c r="G52" s="44">
        <v>474</v>
      </c>
      <c r="H52" s="44">
        <v>900</v>
      </c>
      <c r="I52" s="44">
        <v>300</v>
      </c>
      <c r="J52" s="44">
        <v>1450</v>
      </c>
      <c r="K52" s="44">
        <v>0</v>
      </c>
      <c r="L52" s="44">
        <v>0</v>
      </c>
      <c r="M52" s="44">
        <v>700</v>
      </c>
      <c r="N52" s="44">
        <v>0</v>
      </c>
      <c r="O52" s="44">
        <v>0</v>
      </c>
      <c r="P52" s="44">
        <v>1693.599983215332</v>
      </c>
      <c r="Q52" s="44">
        <v>0</v>
      </c>
      <c r="R52" s="44">
        <v>0</v>
      </c>
      <c r="S52" s="44">
        <v>0</v>
      </c>
      <c r="T52" s="44">
        <v>0</v>
      </c>
      <c r="U52" s="44">
        <v>100</v>
      </c>
      <c r="V52" s="44">
        <v>0</v>
      </c>
      <c r="W52" s="44">
        <v>0</v>
      </c>
      <c r="X52" s="44">
        <v>1300</v>
      </c>
      <c r="Y52" s="44">
        <v>0</v>
      </c>
      <c r="Z52" s="44">
        <v>200</v>
      </c>
      <c r="AA52" s="44">
        <v>200</v>
      </c>
      <c r="AB52" s="44">
        <v>150</v>
      </c>
      <c r="AC52" s="44">
        <v>1650</v>
      </c>
      <c r="AD52" s="44">
        <v>0</v>
      </c>
      <c r="AE52" s="44">
        <v>249.94999694824219</v>
      </c>
      <c r="AF52" s="44">
        <v>0</v>
      </c>
      <c r="AG52" s="44">
        <v>0</v>
      </c>
      <c r="AH52" s="44">
        <v>0</v>
      </c>
      <c r="AI52" s="44">
        <v>0</v>
      </c>
      <c r="AJ52" s="44">
        <v>540</v>
      </c>
      <c r="AK52" s="44">
        <v>20.340000152587891</v>
      </c>
      <c r="AL52" s="44">
        <v>83.680000305175781</v>
      </c>
      <c r="AM52" s="44">
        <v>155.69999999999999</v>
      </c>
      <c r="AN52" s="44">
        <v>10.717923000000001</v>
      </c>
      <c r="AO52" s="44">
        <v>401.17813699999999</v>
      </c>
      <c r="AP52" s="44">
        <v>1224.0605660882529</v>
      </c>
      <c r="AQ52" s="44">
        <v>343.10828400000003</v>
      </c>
      <c r="AR52" s="44">
        <v>73.909998655319214</v>
      </c>
      <c r="AS52" s="44">
        <v>33.506000518798828</v>
      </c>
      <c r="AT52" s="22"/>
      <c r="AU52" s="3">
        <v>2043</v>
      </c>
      <c r="AV52" s="28">
        <v>910.70434399999999</v>
      </c>
      <c r="AW52" s="15">
        <v>755.00434399999995</v>
      </c>
      <c r="AX52" s="15">
        <v>155.69999999999999</v>
      </c>
      <c r="AY52" s="28">
        <v>2125.4965657201346</v>
      </c>
      <c r="AZ52" s="15">
        <v>1858.31056489616</v>
      </c>
      <c r="BA52" s="15">
        <v>267.18600082397461</v>
      </c>
      <c r="BB52" s="28">
        <v>10421.749969482422</v>
      </c>
      <c r="BC52" s="15">
        <v>0</v>
      </c>
      <c r="BD52" s="15">
        <v>1678.1999893188477</v>
      </c>
      <c r="BE52" s="15">
        <v>3350</v>
      </c>
      <c r="BF52" s="15">
        <v>1693.599983215332</v>
      </c>
      <c r="BG52" s="15">
        <v>100</v>
      </c>
      <c r="BH52" s="15">
        <v>1899.9499969482422</v>
      </c>
      <c r="BI52" s="15">
        <v>0</v>
      </c>
      <c r="BJ52" s="15">
        <v>0</v>
      </c>
      <c r="BK52" s="15">
        <v>1700</v>
      </c>
      <c r="BL52" s="28">
        <v>13457.950879202555</v>
      </c>
      <c r="BM52" s="1">
        <v>0</v>
      </c>
      <c r="BN52" s="3">
        <v>2043</v>
      </c>
      <c r="BO52" s="28"/>
      <c r="BP52" s="6"/>
      <c r="BQ52" s="6"/>
      <c r="BR52" s="28"/>
      <c r="BS52" s="6"/>
      <c r="BT52" s="6"/>
      <c r="BU52" s="28"/>
      <c r="BV52" s="6"/>
      <c r="BW52" s="6"/>
      <c r="BX52" s="6"/>
      <c r="BY52" s="6"/>
      <c r="BZ52" s="6"/>
      <c r="CA52" s="6"/>
      <c r="CB52" s="6"/>
      <c r="CC52" s="6"/>
      <c r="CD52" s="6"/>
      <c r="CE52" s="28"/>
    </row>
    <row r="53" spans="1:83" outlineLevel="2">
      <c r="A53" s="43">
        <v>2044</v>
      </c>
      <c r="B53" s="42">
        <v>0</v>
      </c>
      <c r="C53" s="42">
        <v>0</v>
      </c>
      <c r="D53" s="42">
        <v>0</v>
      </c>
      <c r="E53" s="42">
        <v>948</v>
      </c>
      <c r="F53" s="42">
        <v>292.79998779296881</v>
      </c>
      <c r="G53" s="42">
        <v>474</v>
      </c>
      <c r="H53" s="42">
        <v>900</v>
      </c>
      <c r="I53" s="42">
        <v>300</v>
      </c>
      <c r="J53" s="42">
        <v>1450</v>
      </c>
      <c r="K53" s="42">
        <v>0</v>
      </c>
      <c r="L53" s="42">
        <v>0</v>
      </c>
      <c r="M53" s="42">
        <v>700</v>
      </c>
      <c r="N53" s="42">
        <v>0</v>
      </c>
      <c r="O53" s="42">
        <v>0</v>
      </c>
      <c r="P53" s="42">
        <v>1692.7499923706055</v>
      </c>
      <c r="Q53" s="42">
        <v>0</v>
      </c>
      <c r="R53" s="42">
        <v>0</v>
      </c>
      <c r="S53" s="42">
        <v>0</v>
      </c>
      <c r="T53" s="42">
        <v>0</v>
      </c>
      <c r="U53" s="42">
        <v>100</v>
      </c>
      <c r="V53" s="42">
        <v>0</v>
      </c>
      <c r="W53" s="42">
        <v>0</v>
      </c>
      <c r="X53" s="42">
        <v>1300</v>
      </c>
      <c r="Y53" s="42">
        <v>0</v>
      </c>
      <c r="Z53" s="42">
        <v>200</v>
      </c>
      <c r="AA53" s="42">
        <v>200</v>
      </c>
      <c r="AB53" s="42">
        <v>150</v>
      </c>
      <c r="AC53" s="42">
        <v>1650</v>
      </c>
      <c r="AD53" s="42">
        <v>0</v>
      </c>
      <c r="AE53" s="42">
        <v>249.90000152587891</v>
      </c>
      <c r="AF53" s="42">
        <v>0</v>
      </c>
      <c r="AG53" s="42">
        <v>0</v>
      </c>
      <c r="AH53" s="42">
        <v>0</v>
      </c>
      <c r="AI53" s="42">
        <v>0</v>
      </c>
      <c r="AJ53" s="42">
        <v>570</v>
      </c>
      <c r="AK53" s="42">
        <v>21.280000686645511</v>
      </c>
      <c r="AL53" s="42">
        <v>87.550003051757813</v>
      </c>
      <c r="AM53" s="42">
        <v>155.69999999999999</v>
      </c>
      <c r="AN53" s="42">
        <v>10.717923000000001</v>
      </c>
      <c r="AO53" s="42">
        <v>419.93942299999998</v>
      </c>
      <c r="AP53" s="42">
        <v>1305.8054073864989</v>
      </c>
      <c r="AQ53" s="42">
        <v>358.72374899999994</v>
      </c>
      <c r="AR53" s="42">
        <v>73.409998655319214</v>
      </c>
      <c r="AS53" s="42">
        <v>33.506000518798828</v>
      </c>
      <c r="AT53" s="22"/>
      <c r="AU53" s="2">
        <v>2044</v>
      </c>
      <c r="AV53" s="27">
        <v>945.081095</v>
      </c>
      <c r="AW53" s="14">
        <v>789.38109499999996</v>
      </c>
      <c r="AX53" s="14">
        <v>155.69999999999999</v>
      </c>
      <c r="AY53" s="27">
        <v>2241.5514102990201</v>
      </c>
      <c r="AZ53" s="14">
        <v>1970.4954067284636</v>
      </c>
      <c r="BA53" s="14">
        <v>271.05600357055664</v>
      </c>
      <c r="BB53" s="27">
        <v>10457.449981689453</v>
      </c>
      <c r="BC53" s="14">
        <v>0</v>
      </c>
      <c r="BD53" s="14">
        <v>1714.7999877929688</v>
      </c>
      <c r="BE53" s="14">
        <v>3350</v>
      </c>
      <c r="BF53" s="14">
        <v>1692.7499923706055</v>
      </c>
      <c r="BG53" s="14">
        <v>100</v>
      </c>
      <c r="BH53" s="14">
        <v>1899.9000015258789</v>
      </c>
      <c r="BI53" s="14">
        <v>0</v>
      </c>
      <c r="BJ53" s="14">
        <v>0</v>
      </c>
      <c r="BK53" s="14">
        <v>1700</v>
      </c>
      <c r="BL53" s="27">
        <v>13644.082486988473</v>
      </c>
      <c r="BM53" s="1">
        <v>0</v>
      </c>
      <c r="BN53" s="2">
        <v>2044</v>
      </c>
      <c r="BO53" s="27"/>
      <c r="BP53" s="5"/>
      <c r="BQ53" s="5"/>
      <c r="BR53" s="27"/>
      <c r="BS53" s="5"/>
      <c r="BT53" s="5"/>
      <c r="BU53" s="27"/>
      <c r="BV53" s="5"/>
      <c r="BW53" s="5"/>
      <c r="BX53" s="5"/>
      <c r="BY53" s="5"/>
      <c r="BZ53" s="5"/>
      <c r="CA53" s="5"/>
      <c r="CB53" s="5"/>
      <c r="CC53" s="5"/>
      <c r="CD53" s="5"/>
      <c r="CE53" s="27"/>
    </row>
    <row r="54" spans="1:83" outlineLevel="2">
      <c r="A54" s="43">
        <v>2045</v>
      </c>
      <c r="B54" s="44">
        <v>0</v>
      </c>
      <c r="C54" s="44">
        <v>0</v>
      </c>
      <c r="D54" s="44">
        <v>0</v>
      </c>
      <c r="E54" s="44">
        <v>948</v>
      </c>
      <c r="F54" s="44">
        <v>365.99998474121099</v>
      </c>
      <c r="G54" s="44">
        <v>474</v>
      </c>
      <c r="H54" s="44">
        <v>900</v>
      </c>
      <c r="I54" s="44">
        <v>500</v>
      </c>
      <c r="J54" s="44">
        <v>1450</v>
      </c>
      <c r="K54" s="44">
        <v>0</v>
      </c>
      <c r="L54" s="44">
        <v>0</v>
      </c>
      <c r="M54" s="44">
        <v>700</v>
      </c>
      <c r="N54" s="44">
        <v>0</v>
      </c>
      <c r="O54" s="44">
        <v>0</v>
      </c>
      <c r="P54" s="44">
        <v>1691.9000091552734</v>
      </c>
      <c r="Q54" s="44">
        <v>0</v>
      </c>
      <c r="R54" s="44">
        <v>0</v>
      </c>
      <c r="S54" s="44">
        <v>0</v>
      </c>
      <c r="T54" s="44">
        <v>0</v>
      </c>
      <c r="U54" s="44">
        <v>100</v>
      </c>
      <c r="V54" s="44">
        <v>0</v>
      </c>
      <c r="W54" s="44">
        <v>0</v>
      </c>
      <c r="X54" s="44">
        <v>1300</v>
      </c>
      <c r="Y54" s="44">
        <v>0</v>
      </c>
      <c r="Z54" s="44">
        <v>200</v>
      </c>
      <c r="AA54" s="44">
        <v>200</v>
      </c>
      <c r="AB54" s="44">
        <v>150</v>
      </c>
      <c r="AC54" s="44">
        <v>1650</v>
      </c>
      <c r="AD54" s="44">
        <v>0</v>
      </c>
      <c r="AE54" s="44">
        <v>249.84999847412109</v>
      </c>
      <c r="AF54" s="44">
        <v>0</v>
      </c>
      <c r="AG54" s="44">
        <v>0</v>
      </c>
      <c r="AH54" s="44">
        <v>0</v>
      </c>
      <c r="AI54" s="44">
        <v>0</v>
      </c>
      <c r="AJ54" s="44">
        <v>600</v>
      </c>
      <c r="AK54" s="44">
        <v>22.260000228881839</v>
      </c>
      <c r="AL54" s="44">
        <v>91.599998474121094</v>
      </c>
      <c r="AM54" s="44">
        <v>155.69999999999999</v>
      </c>
      <c r="AN54" s="44">
        <v>10.717923000000001</v>
      </c>
      <c r="AO54" s="44">
        <v>436.93978399999997</v>
      </c>
      <c r="AP54" s="44">
        <v>1393.1203194741331</v>
      </c>
      <c r="AQ54" s="44">
        <v>370.66724999999997</v>
      </c>
      <c r="AR54" s="44">
        <v>40.820000410079956</v>
      </c>
      <c r="AS54" s="44">
        <v>3.5460000038146968</v>
      </c>
      <c r="AT54" s="22"/>
      <c r="AU54" s="3">
        <v>2045</v>
      </c>
      <c r="AV54" s="28">
        <v>974.02495699999986</v>
      </c>
      <c r="AW54" s="15">
        <v>818.32495699999993</v>
      </c>
      <c r="AX54" s="15">
        <v>155.69999999999999</v>
      </c>
      <c r="AY54" s="28">
        <v>2301.3463185910305</v>
      </c>
      <c r="AZ54" s="15">
        <v>2056.2003201130947</v>
      </c>
      <c r="BA54" s="15">
        <v>245.14599847793579</v>
      </c>
      <c r="BB54" s="28">
        <v>10729.749992370605</v>
      </c>
      <c r="BC54" s="15">
        <v>0</v>
      </c>
      <c r="BD54" s="15">
        <v>1787.9999847412109</v>
      </c>
      <c r="BE54" s="15">
        <v>3550</v>
      </c>
      <c r="BF54" s="15">
        <v>1691.9000091552734</v>
      </c>
      <c r="BG54" s="15">
        <v>100</v>
      </c>
      <c r="BH54" s="15">
        <v>1899.8499984741211</v>
      </c>
      <c r="BI54" s="15">
        <v>0</v>
      </c>
      <c r="BJ54" s="15">
        <v>0</v>
      </c>
      <c r="BK54" s="15">
        <v>1700</v>
      </c>
      <c r="BL54" s="28">
        <v>14005.121267961636</v>
      </c>
      <c r="BM54" s="1">
        <v>0</v>
      </c>
      <c r="BN54" s="3">
        <v>2045</v>
      </c>
      <c r="BO54" s="28">
        <v>551.63028699999995</v>
      </c>
      <c r="BP54" s="6">
        <v>536.63028699999995</v>
      </c>
      <c r="BQ54" s="6">
        <v>15</v>
      </c>
      <c r="BR54" s="28">
        <v>1586.8708122682419</v>
      </c>
      <c r="BS54" s="6">
        <v>1536.8508132409897</v>
      </c>
      <c r="BT54" s="6">
        <v>50.019999027252197</v>
      </c>
      <c r="BU54" s="28">
        <v>4981.9499893188477</v>
      </c>
      <c r="BV54" s="6">
        <v>0</v>
      </c>
      <c r="BW54" s="6">
        <v>839.99998474121094</v>
      </c>
      <c r="BX54" s="6">
        <v>2150</v>
      </c>
      <c r="BY54" s="6">
        <v>1192.1000061035156</v>
      </c>
      <c r="BZ54" s="6">
        <v>0</v>
      </c>
      <c r="CA54" s="6">
        <v>399.84999847412109</v>
      </c>
      <c r="CB54" s="6">
        <v>0</v>
      </c>
      <c r="CC54" s="6">
        <v>0</v>
      </c>
      <c r="CD54" s="6">
        <v>400</v>
      </c>
      <c r="CE54" s="28">
        <v>7120.4510885870905</v>
      </c>
    </row>
    <row r="55" spans="1:83" outlineLevel="2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 t="s">
        <v>192</v>
      </c>
      <c r="AW55" s="7" t="s">
        <v>192</v>
      </c>
      <c r="AX55" s="7" t="s">
        <v>192</v>
      </c>
      <c r="AY55" s="7" t="s">
        <v>192</v>
      </c>
      <c r="AZ55" s="7" t="s">
        <v>192</v>
      </c>
      <c r="BA55" s="7" t="s">
        <v>192</v>
      </c>
      <c r="BB55" s="7" t="s">
        <v>193</v>
      </c>
      <c r="BC55" s="46" t="s">
        <v>194</v>
      </c>
      <c r="BD55" s="7"/>
      <c r="BE55" s="7"/>
      <c r="BF55" s="7"/>
      <c r="BG55" s="7"/>
      <c r="BH55" s="7" t="s">
        <v>195</v>
      </c>
      <c r="BI55" s="7"/>
      <c r="BJ55" s="7"/>
      <c r="BK55" s="7"/>
      <c r="BL55" s="7"/>
      <c r="BM55" s="7"/>
      <c r="BN55" s="33" t="s">
        <v>133</v>
      </c>
      <c r="BO55" s="34">
        <v>974.02495699999986</v>
      </c>
      <c r="BP55" s="34">
        <v>818.32495699999993</v>
      </c>
      <c r="BQ55" s="34">
        <v>155.69999999999999</v>
      </c>
      <c r="BR55" s="34">
        <v>2301.3463185910305</v>
      </c>
      <c r="BS55" s="34">
        <v>2056.2003201130947</v>
      </c>
      <c r="BT55" s="34">
        <v>245.14599847793579</v>
      </c>
      <c r="BU55" s="34">
        <v>10729.749992370605</v>
      </c>
      <c r="BV55" s="34">
        <v>0</v>
      </c>
      <c r="BW55" s="34">
        <v>1787.9999847412109</v>
      </c>
      <c r="BX55" s="34">
        <v>3550</v>
      </c>
      <c r="BY55" s="34">
        <v>1691.9000091552734</v>
      </c>
      <c r="BZ55" s="34">
        <v>100</v>
      </c>
      <c r="CA55" s="34">
        <v>1899.8499984741211</v>
      </c>
      <c r="CB55" s="34">
        <v>0</v>
      </c>
      <c r="CC55" s="34">
        <v>0</v>
      </c>
      <c r="CD55" s="34">
        <v>1700</v>
      </c>
      <c r="CE55" s="34">
        <v>14005.121267961636</v>
      </c>
    </row>
    <row r="56" spans="1:83">
      <c r="BN56" s="23"/>
      <c r="BO56" s="24"/>
      <c r="BP56" s="24"/>
      <c r="BQ56" s="24"/>
      <c r="BR56" s="24"/>
      <c r="BS56" s="24"/>
      <c r="BT56" s="24"/>
      <c r="BU56" s="24"/>
      <c r="BV56" s="24"/>
      <c r="BW56" s="24"/>
      <c r="BX56" s="24"/>
      <c r="BY56" s="24"/>
      <c r="BZ56" s="24"/>
      <c r="CA56" s="24"/>
      <c r="CB56" s="24"/>
      <c r="CC56" s="24"/>
      <c r="CD56" s="24"/>
      <c r="CE56" s="24"/>
    </row>
    <row r="57" spans="1:83">
      <c r="BN57" s="23"/>
      <c r="BO57" s="24"/>
      <c r="BP57" s="24"/>
      <c r="BQ57" s="24"/>
      <c r="BR57" s="24"/>
      <c r="BS57" s="24"/>
      <c r="BT57" s="24"/>
      <c r="BU57" s="24"/>
      <c r="BV57" s="24"/>
      <c r="BW57" s="24"/>
      <c r="BX57" s="24"/>
      <c r="BY57" s="24"/>
      <c r="BZ57" s="24"/>
      <c r="CA57" s="24"/>
      <c r="CB57" s="24"/>
      <c r="CC57" s="24"/>
      <c r="CD57" s="24"/>
      <c r="CE57" s="24"/>
    </row>
    <row r="58" spans="1:83" ht="15.6">
      <c r="A58" s="37" t="s">
        <v>81</v>
      </c>
      <c r="B58" s="38"/>
      <c r="C58" s="3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18"/>
      <c r="AB58" s="18"/>
      <c r="AC58" s="18"/>
      <c r="AD58" s="18"/>
      <c r="AE58" s="18"/>
      <c r="AF58" s="18"/>
      <c r="AG58" s="18"/>
      <c r="AH58" s="18"/>
      <c r="AI58" s="18"/>
      <c r="AJ58" s="18"/>
      <c r="AK58" s="18"/>
      <c r="AL58" s="18"/>
      <c r="AM58" s="18"/>
      <c r="AN58" s="18"/>
      <c r="AO58" s="18"/>
      <c r="AP58" s="18"/>
      <c r="AQ58" s="18"/>
      <c r="AR58" s="18"/>
      <c r="AS58" s="18"/>
      <c r="AT58" s="18"/>
      <c r="AU58" s="19" t="e">
        <v>#REF!</v>
      </c>
      <c r="AV58" s="19" t="s">
        <v>143</v>
      </c>
      <c r="AW58" s="18"/>
      <c r="AX58" s="18"/>
      <c r="AY58" s="18"/>
      <c r="AZ58" s="18"/>
      <c r="BA58" s="18"/>
      <c r="BB58" s="18"/>
      <c r="BC58" s="18"/>
      <c r="BD58" s="18"/>
      <c r="BE58" s="18"/>
      <c r="BF58" s="18"/>
      <c r="BG58" s="18"/>
      <c r="BH58" s="18"/>
      <c r="BI58" s="18"/>
      <c r="BJ58" s="18"/>
      <c r="BK58" s="18"/>
      <c r="BL58" s="18"/>
      <c r="BM58" s="18"/>
      <c r="BN58" s="19" t="e">
        <v>#REF!</v>
      </c>
      <c r="BO58" s="19" t="s">
        <v>144</v>
      </c>
      <c r="BP58" s="18"/>
      <c r="BQ58" s="18"/>
      <c r="BR58" s="18"/>
      <c r="BS58" s="18"/>
      <c r="BT58" s="18"/>
      <c r="BU58" s="18"/>
      <c r="BV58" s="18"/>
      <c r="BW58" s="18"/>
      <c r="BX58" s="18"/>
      <c r="BY58" s="18"/>
      <c r="BZ58" s="18"/>
      <c r="CA58" s="18"/>
      <c r="CB58" s="18"/>
      <c r="CC58" s="18"/>
      <c r="CD58" s="18"/>
      <c r="CE58" s="18"/>
    </row>
    <row r="59" spans="1:83" ht="57.6" outlineLevel="1">
      <c r="A59" s="45" t="s">
        <v>145</v>
      </c>
      <c r="B59" s="9" t="s">
        <v>146</v>
      </c>
      <c r="C59" s="9" t="s">
        <v>147</v>
      </c>
      <c r="D59" s="9" t="s">
        <v>148</v>
      </c>
      <c r="E59" s="9" t="s">
        <v>149</v>
      </c>
      <c r="F59" s="9" t="s">
        <v>150</v>
      </c>
      <c r="G59" s="9" t="s">
        <v>151</v>
      </c>
      <c r="H59" s="39" t="s">
        <v>152</v>
      </c>
      <c r="I59" s="39" t="s">
        <v>153</v>
      </c>
      <c r="J59" s="39" t="s">
        <v>154</v>
      </c>
      <c r="K59" s="39" t="s">
        <v>155</v>
      </c>
      <c r="L59" s="39" t="s">
        <v>156</v>
      </c>
      <c r="M59" s="39" t="s">
        <v>157</v>
      </c>
      <c r="N59" s="39" t="s">
        <v>158</v>
      </c>
      <c r="O59" s="39" t="s">
        <v>159</v>
      </c>
      <c r="P59" s="10" t="s">
        <v>160</v>
      </c>
      <c r="Q59" s="10" t="s">
        <v>161</v>
      </c>
      <c r="R59" s="10" t="s">
        <v>162</v>
      </c>
      <c r="S59" s="10" t="s">
        <v>163</v>
      </c>
      <c r="T59" s="10" t="s">
        <v>164</v>
      </c>
      <c r="U59" s="40" t="s">
        <v>165</v>
      </c>
      <c r="V59" s="40" t="s">
        <v>166</v>
      </c>
      <c r="W59" s="11" t="s">
        <v>167</v>
      </c>
      <c r="X59" s="11" t="s">
        <v>168</v>
      </c>
      <c r="Y59" s="11" t="s">
        <v>169</v>
      </c>
      <c r="Z59" s="11" t="s">
        <v>170</v>
      </c>
      <c r="AA59" s="11" t="s">
        <v>171</v>
      </c>
      <c r="AB59" s="11" t="s">
        <v>122</v>
      </c>
      <c r="AC59" s="12" t="s">
        <v>172</v>
      </c>
      <c r="AD59" s="12" t="s">
        <v>173</v>
      </c>
      <c r="AE59" s="12" t="s">
        <v>174</v>
      </c>
      <c r="AF59" s="8" t="s">
        <v>129</v>
      </c>
      <c r="AG59" s="8" t="s">
        <v>175</v>
      </c>
      <c r="AH59" s="8" t="s">
        <v>176</v>
      </c>
      <c r="AI59" s="8" t="s">
        <v>177</v>
      </c>
      <c r="AJ59" s="8" t="s">
        <v>178</v>
      </c>
      <c r="AK59" s="8" t="s">
        <v>179</v>
      </c>
      <c r="AL59" s="8" t="s">
        <v>180</v>
      </c>
      <c r="AM59" s="13" t="s">
        <v>120</v>
      </c>
      <c r="AN59" s="13" t="s">
        <v>181</v>
      </c>
      <c r="AO59" s="13" t="s">
        <v>182</v>
      </c>
      <c r="AP59" s="13" t="s">
        <v>183</v>
      </c>
      <c r="AQ59" s="13" t="s">
        <v>184</v>
      </c>
      <c r="AR59" s="41" t="s">
        <v>185</v>
      </c>
      <c r="AS59" s="41" t="s">
        <v>186</v>
      </c>
      <c r="AT59" s="21"/>
      <c r="AU59" s="17" t="s">
        <v>187</v>
      </c>
      <c r="AV59" s="25" t="s">
        <v>188</v>
      </c>
      <c r="AW59" s="16" t="s">
        <v>119</v>
      </c>
      <c r="AX59" s="16" t="s">
        <v>120</v>
      </c>
      <c r="AY59" s="25" t="s">
        <v>189</v>
      </c>
      <c r="AZ59" s="17" t="s">
        <v>121</v>
      </c>
      <c r="BA59" s="17" t="s">
        <v>122</v>
      </c>
      <c r="BB59" s="26" t="s">
        <v>190</v>
      </c>
      <c r="BC59" s="17" t="s">
        <v>123</v>
      </c>
      <c r="BD59" s="17" t="s">
        <v>124</v>
      </c>
      <c r="BE59" s="17" t="s">
        <v>125</v>
      </c>
      <c r="BF59" s="17" t="s">
        <v>126</v>
      </c>
      <c r="BG59" s="17" t="s">
        <v>127</v>
      </c>
      <c r="BH59" s="17" t="s">
        <v>128</v>
      </c>
      <c r="BI59" s="17" t="s">
        <v>129</v>
      </c>
      <c r="BJ59" s="17" t="s">
        <v>175</v>
      </c>
      <c r="BK59" s="17" t="s">
        <v>131</v>
      </c>
      <c r="BL59" s="26" t="s">
        <v>133</v>
      </c>
      <c r="BM59" s="4" t="s">
        <v>191</v>
      </c>
      <c r="BN59" s="29" t="s">
        <v>187</v>
      </c>
      <c r="BO59" s="31" t="s">
        <v>188</v>
      </c>
      <c r="BP59" s="29" t="s">
        <v>119</v>
      </c>
      <c r="BQ59" s="29" t="s">
        <v>120</v>
      </c>
      <c r="BR59" s="31" t="s">
        <v>189</v>
      </c>
      <c r="BS59" s="30" t="s">
        <v>121</v>
      </c>
      <c r="BT59" s="30" t="s">
        <v>122</v>
      </c>
      <c r="BU59" s="32" t="s">
        <v>190</v>
      </c>
      <c r="BV59" s="30" t="s">
        <v>123</v>
      </c>
      <c r="BW59" s="30" t="s">
        <v>124</v>
      </c>
      <c r="BX59" s="30" t="s">
        <v>125</v>
      </c>
      <c r="BY59" s="30" t="s">
        <v>126</v>
      </c>
      <c r="BZ59" s="30" t="s">
        <v>127</v>
      </c>
      <c r="CA59" s="30" t="s">
        <v>128</v>
      </c>
      <c r="CB59" s="30" t="s">
        <v>129</v>
      </c>
      <c r="CC59" s="30" t="s">
        <v>175</v>
      </c>
      <c r="CD59" s="30" t="s">
        <v>131</v>
      </c>
      <c r="CE59" s="32" t="s">
        <v>133</v>
      </c>
    </row>
    <row r="60" spans="1:83" outlineLevel="1">
      <c r="A60" s="43">
        <v>2024</v>
      </c>
      <c r="B60" s="42">
        <v>0</v>
      </c>
      <c r="C60" s="42">
        <v>0</v>
      </c>
      <c r="D60" s="42">
        <v>0</v>
      </c>
      <c r="E60" s="42">
        <v>0</v>
      </c>
      <c r="F60" s="42">
        <v>0</v>
      </c>
      <c r="G60" s="42">
        <v>0</v>
      </c>
      <c r="H60" s="42">
        <v>0</v>
      </c>
      <c r="I60" s="42">
        <v>0</v>
      </c>
      <c r="J60" s="42">
        <v>0</v>
      </c>
      <c r="K60" s="42">
        <v>0</v>
      </c>
      <c r="L60" s="42">
        <v>0</v>
      </c>
      <c r="M60" s="42">
        <v>0</v>
      </c>
      <c r="N60" s="42">
        <v>0</v>
      </c>
      <c r="O60" s="42">
        <v>0</v>
      </c>
      <c r="P60" s="42">
        <v>0</v>
      </c>
      <c r="Q60" s="42">
        <v>0</v>
      </c>
      <c r="R60" s="42">
        <v>0</v>
      </c>
      <c r="S60" s="42">
        <v>0</v>
      </c>
      <c r="T60" s="42">
        <v>0</v>
      </c>
      <c r="U60" s="42">
        <v>0</v>
      </c>
      <c r="V60" s="42">
        <v>0</v>
      </c>
      <c r="W60" s="42">
        <v>0</v>
      </c>
      <c r="X60" s="42">
        <v>0</v>
      </c>
      <c r="Y60" s="42">
        <v>0</v>
      </c>
      <c r="Z60" s="42">
        <v>0</v>
      </c>
      <c r="AA60" s="42">
        <v>0</v>
      </c>
      <c r="AB60" s="42">
        <v>0</v>
      </c>
      <c r="AC60" s="42">
        <v>0</v>
      </c>
      <c r="AD60" s="42">
        <v>0</v>
      </c>
      <c r="AE60" s="42">
        <v>0</v>
      </c>
      <c r="AF60" s="42">
        <v>0</v>
      </c>
      <c r="AG60" s="42">
        <v>0</v>
      </c>
      <c r="AH60" s="42">
        <v>0</v>
      </c>
      <c r="AI60" s="42">
        <v>0</v>
      </c>
      <c r="AJ60" s="42">
        <v>0</v>
      </c>
      <c r="AK60" s="42">
        <v>0</v>
      </c>
      <c r="AL60" s="42">
        <v>0</v>
      </c>
      <c r="AM60" s="42">
        <v>60.6</v>
      </c>
      <c r="AN60" s="42">
        <v>1.0533302</v>
      </c>
      <c r="AO60" s="42">
        <v>14.2410956</v>
      </c>
      <c r="AP60" s="42">
        <v>38.045572555287997</v>
      </c>
      <c r="AQ60" s="42">
        <v>18.0493247</v>
      </c>
      <c r="AR60" s="42">
        <v>7.9349998831748962</v>
      </c>
      <c r="AS60" s="42">
        <v>0</v>
      </c>
      <c r="AT60" s="22"/>
      <c r="AU60" s="2">
        <v>2024</v>
      </c>
      <c r="AV60" s="27">
        <v>93.943750499999993</v>
      </c>
      <c r="AW60" s="14">
        <v>33.343750499999999</v>
      </c>
      <c r="AX60" s="14">
        <v>60.6</v>
      </c>
      <c r="AY60" s="27">
        <v>45.980572438462893</v>
      </c>
      <c r="AZ60" s="14">
        <v>45.980572438462893</v>
      </c>
      <c r="BA60" s="14">
        <v>0</v>
      </c>
      <c r="BB60" s="27">
        <v>0</v>
      </c>
      <c r="BC60" s="14">
        <v>0</v>
      </c>
      <c r="BD60" s="14">
        <v>0</v>
      </c>
      <c r="BE60" s="14">
        <v>0</v>
      </c>
      <c r="BF60" s="14">
        <v>0</v>
      </c>
      <c r="BG60" s="14">
        <v>0</v>
      </c>
      <c r="BH60" s="14">
        <v>0</v>
      </c>
      <c r="BI60" s="14">
        <v>0</v>
      </c>
      <c r="BJ60" s="14">
        <v>0</v>
      </c>
      <c r="BK60" s="14">
        <v>0</v>
      </c>
      <c r="BL60" s="27">
        <v>139.92432293846289</v>
      </c>
      <c r="BM60" s="1">
        <v>0</v>
      </c>
      <c r="BN60" s="2">
        <v>2024</v>
      </c>
      <c r="BO60" s="27"/>
      <c r="BP60" s="5"/>
      <c r="BQ60" s="5"/>
      <c r="BR60" s="27"/>
      <c r="BS60" s="5"/>
      <c r="BT60" s="5"/>
      <c r="BU60" s="27"/>
      <c r="BV60" s="5"/>
      <c r="BW60" s="5"/>
      <c r="BX60" s="5"/>
      <c r="BY60" s="5"/>
      <c r="BZ60" s="5"/>
      <c r="CA60" s="5"/>
      <c r="CB60" s="5"/>
      <c r="CC60" s="5"/>
      <c r="CD60" s="5"/>
      <c r="CE60" s="27"/>
    </row>
    <row r="61" spans="1:83" outlineLevel="1">
      <c r="A61" s="43">
        <v>2025</v>
      </c>
      <c r="B61" s="44">
        <v>0</v>
      </c>
      <c r="C61" s="44">
        <v>0</v>
      </c>
      <c r="D61" s="44">
        <v>0</v>
      </c>
      <c r="E61" s="44">
        <v>0</v>
      </c>
      <c r="F61" s="44">
        <v>0</v>
      </c>
      <c r="G61" s="44">
        <v>0</v>
      </c>
      <c r="H61" s="44">
        <v>0</v>
      </c>
      <c r="I61" s="44">
        <v>0</v>
      </c>
      <c r="J61" s="44">
        <v>0</v>
      </c>
      <c r="K61" s="44">
        <v>0</v>
      </c>
      <c r="L61" s="44">
        <v>0</v>
      </c>
      <c r="M61" s="44">
        <v>0</v>
      </c>
      <c r="N61" s="44">
        <v>0</v>
      </c>
      <c r="O61" s="44">
        <v>0</v>
      </c>
      <c r="P61" s="44">
        <v>0</v>
      </c>
      <c r="Q61" s="44">
        <v>0</v>
      </c>
      <c r="R61" s="44">
        <v>0</v>
      </c>
      <c r="S61" s="44">
        <v>0</v>
      </c>
      <c r="T61" s="44">
        <v>0</v>
      </c>
      <c r="U61" s="44">
        <v>0</v>
      </c>
      <c r="V61" s="44">
        <v>0</v>
      </c>
      <c r="W61" s="44">
        <v>0</v>
      </c>
      <c r="X61" s="44">
        <v>0</v>
      </c>
      <c r="Y61" s="44">
        <v>0</v>
      </c>
      <c r="Z61" s="44">
        <v>0</v>
      </c>
      <c r="AA61" s="44">
        <v>0</v>
      </c>
      <c r="AB61" s="44">
        <v>0</v>
      </c>
      <c r="AC61" s="44">
        <v>0</v>
      </c>
      <c r="AD61" s="44">
        <v>0</v>
      </c>
      <c r="AE61" s="44">
        <v>0</v>
      </c>
      <c r="AF61" s="44">
        <v>0</v>
      </c>
      <c r="AG61" s="44">
        <v>0</v>
      </c>
      <c r="AH61" s="44">
        <v>0</v>
      </c>
      <c r="AI61" s="44">
        <v>0</v>
      </c>
      <c r="AJ61" s="44">
        <v>0</v>
      </c>
      <c r="AK61" s="44">
        <v>0</v>
      </c>
      <c r="AL61" s="44">
        <v>0</v>
      </c>
      <c r="AM61" s="44">
        <v>90.2</v>
      </c>
      <c r="AN61" s="44">
        <v>2.1409940000000001</v>
      </c>
      <c r="AO61" s="44">
        <v>26.374985599999999</v>
      </c>
      <c r="AP61" s="44">
        <v>59.426396861328548</v>
      </c>
      <c r="AQ61" s="44">
        <v>36.7946174</v>
      </c>
      <c r="AR61" s="44">
        <v>76.084998607635498</v>
      </c>
      <c r="AS61" s="44">
        <v>33.506000518798828</v>
      </c>
      <c r="AT61" s="22"/>
      <c r="AU61" s="3">
        <v>2025</v>
      </c>
      <c r="AV61" s="28">
        <v>155.51059700000002</v>
      </c>
      <c r="AW61" s="15">
        <v>65.310597000000001</v>
      </c>
      <c r="AX61" s="15">
        <v>90.2</v>
      </c>
      <c r="AY61" s="28">
        <v>169.01739598776288</v>
      </c>
      <c r="AZ61" s="15">
        <v>135.51139546896405</v>
      </c>
      <c r="BA61" s="15">
        <v>33.506000518798828</v>
      </c>
      <c r="BB61" s="28">
        <v>0</v>
      </c>
      <c r="BC61" s="28">
        <v>0</v>
      </c>
      <c r="BD61" s="15">
        <v>0</v>
      </c>
      <c r="BE61" s="15">
        <v>0</v>
      </c>
      <c r="BF61" s="15">
        <v>0</v>
      </c>
      <c r="BG61" s="15">
        <v>0</v>
      </c>
      <c r="BH61" s="15">
        <v>0</v>
      </c>
      <c r="BI61" s="15">
        <v>0</v>
      </c>
      <c r="BJ61" s="15">
        <v>0</v>
      </c>
      <c r="BK61" s="15">
        <v>0</v>
      </c>
      <c r="BL61" s="28">
        <v>324.5279929877629</v>
      </c>
      <c r="BM61" s="1">
        <v>0</v>
      </c>
      <c r="BN61" s="3">
        <v>2025</v>
      </c>
      <c r="BO61" s="28">
        <v>155.51059700000002</v>
      </c>
      <c r="BP61" s="6">
        <v>65.310597000000001</v>
      </c>
      <c r="BQ61" s="6">
        <v>90.2</v>
      </c>
      <c r="BR61" s="28">
        <v>169.01739598776288</v>
      </c>
      <c r="BS61" s="6">
        <v>135.51139546896405</v>
      </c>
      <c r="BT61" s="6">
        <v>33.506000518798828</v>
      </c>
      <c r="BU61" s="28">
        <v>0</v>
      </c>
      <c r="BV61" s="6">
        <v>0</v>
      </c>
      <c r="BW61" s="6">
        <v>0</v>
      </c>
      <c r="BX61" s="6">
        <v>0</v>
      </c>
      <c r="BY61" s="6">
        <v>0</v>
      </c>
      <c r="BZ61" s="6">
        <v>0</v>
      </c>
      <c r="CA61" s="6">
        <v>0</v>
      </c>
      <c r="CB61" s="6">
        <v>0</v>
      </c>
      <c r="CC61" s="6">
        <v>0</v>
      </c>
      <c r="CD61" s="6">
        <v>0</v>
      </c>
      <c r="CE61" s="28">
        <v>324.5279929877629</v>
      </c>
    </row>
    <row r="62" spans="1:83" outlineLevel="1">
      <c r="A62" s="43">
        <v>2026</v>
      </c>
      <c r="B62" s="42">
        <v>0</v>
      </c>
      <c r="C62" s="42">
        <v>0</v>
      </c>
      <c r="D62" s="42">
        <v>0</v>
      </c>
      <c r="E62" s="42">
        <v>0</v>
      </c>
      <c r="F62" s="42">
        <v>0</v>
      </c>
      <c r="G62" s="42">
        <v>0</v>
      </c>
      <c r="H62" s="42">
        <v>200</v>
      </c>
      <c r="I62" s="42">
        <v>100</v>
      </c>
      <c r="J62" s="42">
        <v>400</v>
      </c>
      <c r="K62" s="42">
        <v>0</v>
      </c>
      <c r="L62" s="42">
        <v>0</v>
      </c>
      <c r="M62" s="42">
        <v>0</v>
      </c>
      <c r="N62" s="42">
        <v>0</v>
      </c>
      <c r="O62" s="42">
        <v>0</v>
      </c>
      <c r="P62" s="42">
        <v>0</v>
      </c>
      <c r="Q62" s="42">
        <v>0</v>
      </c>
      <c r="R62" s="42">
        <v>0</v>
      </c>
      <c r="S62" s="42">
        <v>0</v>
      </c>
      <c r="T62" s="42">
        <v>0</v>
      </c>
      <c r="U62" s="42">
        <v>100</v>
      </c>
      <c r="V62" s="42">
        <v>0</v>
      </c>
      <c r="W62" s="42">
        <v>0</v>
      </c>
      <c r="X62" s="42">
        <v>600</v>
      </c>
      <c r="Y62" s="42">
        <v>0</v>
      </c>
      <c r="Z62" s="42">
        <v>200</v>
      </c>
      <c r="AA62" s="42">
        <v>200</v>
      </c>
      <c r="AB62" s="42">
        <v>25</v>
      </c>
      <c r="AC62" s="42">
        <v>450</v>
      </c>
      <c r="AD62" s="42">
        <v>0</v>
      </c>
      <c r="AE62" s="42">
        <v>0</v>
      </c>
      <c r="AF62" s="42">
        <v>0</v>
      </c>
      <c r="AG62" s="42">
        <v>0</v>
      </c>
      <c r="AH62" s="42">
        <v>0</v>
      </c>
      <c r="AI62" s="42">
        <v>0</v>
      </c>
      <c r="AJ62" s="42">
        <v>30</v>
      </c>
      <c r="AK62" s="42">
        <v>0</v>
      </c>
      <c r="AL62" s="42">
        <v>0</v>
      </c>
      <c r="AM62" s="42">
        <v>120.7</v>
      </c>
      <c r="AN62" s="42">
        <v>3.2801581</v>
      </c>
      <c r="AO62" s="42">
        <v>50.051728099999998</v>
      </c>
      <c r="AP62" s="42">
        <v>80.807221167369093</v>
      </c>
      <c r="AQ62" s="42">
        <v>56.078432300000003</v>
      </c>
      <c r="AR62" s="42">
        <v>76.084998607635498</v>
      </c>
      <c r="AS62" s="42">
        <v>33.506000518798828</v>
      </c>
      <c r="AT62" s="22"/>
      <c r="AU62" s="2">
        <v>2026</v>
      </c>
      <c r="AV62" s="27">
        <v>230.11031850000001</v>
      </c>
      <c r="AW62" s="14">
        <v>109.4103185</v>
      </c>
      <c r="AX62" s="14">
        <v>120.7</v>
      </c>
      <c r="AY62" s="27">
        <v>245.39822029380343</v>
      </c>
      <c r="AZ62" s="14">
        <v>186.89221977500461</v>
      </c>
      <c r="BA62" s="14">
        <v>58.506000518798828</v>
      </c>
      <c r="BB62" s="27">
        <v>2250</v>
      </c>
      <c r="BC62" s="27">
        <v>0</v>
      </c>
      <c r="BD62" s="14">
        <v>0</v>
      </c>
      <c r="BE62" s="14">
        <v>700</v>
      </c>
      <c r="BF62" s="14">
        <v>0</v>
      </c>
      <c r="BG62" s="14">
        <v>100</v>
      </c>
      <c r="BH62" s="14">
        <v>450</v>
      </c>
      <c r="BI62" s="14">
        <v>0</v>
      </c>
      <c r="BJ62" s="14">
        <v>0</v>
      </c>
      <c r="BK62" s="14">
        <v>1000</v>
      </c>
      <c r="BL62" s="27">
        <v>2725.5085387938034</v>
      </c>
      <c r="BM62" s="1">
        <v>0</v>
      </c>
      <c r="BN62" s="2">
        <v>2026</v>
      </c>
      <c r="BO62" s="27"/>
      <c r="BP62" s="5"/>
      <c r="BQ62" s="5"/>
      <c r="BR62" s="27"/>
      <c r="BS62" s="5"/>
      <c r="BT62" s="5"/>
      <c r="BU62" s="27"/>
      <c r="BV62" s="5"/>
      <c r="BW62" s="5"/>
      <c r="BX62" s="5"/>
      <c r="BY62" s="5"/>
      <c r="BZ62" s="5"/>
      <c r="CA62" s="5"/>
      <c r="CB62" s="5"/>
      <c r="CC62" s="5"/>
      <c r="CD62" s="5"/>
      <c r="CE62" s="27"/>
    </row>
    <row r="63" spans="1:83" outlineLevel="1">
      <c r="A63" s="43">
        <v>2027</v>
      </c>
      <c r="B63" s="44">
        <v>0</v>
      </c>
      <c r="C63" s="44">
        <v>0</v>
      </c>
      <c r="D63" s="44">
        <v>0</v>
      </c>
      <c r="E63" s="44">
        <v>0</v>
      </c>
      <c r="F63" s="44">
        <v>0</v>
      </c>
      <c r="G63" s="44">
        <v>474</v>
      </c>
      <c r="H63" s="44">
        <v>200</v>
      </c>
      <c r="I63" s="44">
        <v>100</v>
      </c>
      <c r="J63" s="44">
        <v>400</v>
      </c>
      <c r="K63" s="44">
        <v>0</v>
      </c>
      <c r="L63" s="44">
        <v>0</v>
      </c>
      <c r="M63" s="44">
        <v>0</v>
      </c>
      <c r="N63" s="44">
        <v>0</v>
      </c>
      <c r="O63" s="44">
        <v>0</v>
      </c>
      <c r="P63" s="44">
        <v>100</v>
      </c>
      <c r="Q63" s="44">
        <v>0</v>
      </c>
      <c r="R63" s="44">
        <v>0</v>
      </c>
      <c r="S63" s="44">
        <v>0</v>
      </c>
      <c r="T63" s="44">
        <v>0</v>
      </c>
      <c r="U63" s="44">
        <v>100</v>
      </c>
      <c r="V63" s="44">
        <v>0</v>
      </c>
      <c r="W63" s="44">
        <v>0</v>
      </c>
      <c r="X63" s="44">
        <v>600</v>
      </c>
      <c r="Y63" s="44">
        <v>0</v>
      </c>
      <c r="Z63" s="44">
        <v>200</v>
      </c>
      <c r="AA63" s="44">
        <v>200</v>
      </c>
      <c r="AB63" s="44">
        <v>50</v>
      </c>
      <c r="AC63" s="44">
        <v>600</v>
      </c>
      <c r="AD63" s="44">
        <v>0</v>
      </c>
      <c r="AE63" s="44">
        <v>0</v>
      </c>
      <c r="AF63" s="44">
        <v>0</v>
      </c>
      <c r="AG63" s="44">
        <v>0</v>
      </c>
      <c r="AH63" s="44">
        <v>0</v>
      </c>
      <c r="AI63" s="44">
        <v>0</v>
      </c>
      <c r="AJ63" s="44">
        <v>60</v>
      </c>
      <c r="AK63" s="44">
        <v>3.9000000953674321</v>
      </c>
      <c r="AL63" s="44">
        <v>24.719999313354489</v>
      </c>
      <c r="AM63" s="44">
        <v>125.7</v>
      </c>
      <c r="AN63" s="44">
        <v>4.4193221999999999</v>
      </c>
      <c r="AO63" s="44">
        <v>64.249858200000006</v>
      </c>
      <c r="AP63" s="44">
        <v>121.26733986062111</v>
      </c>
      <c r="AQ63" s="44">
        <v>76.253737900000004</v>
      </c>
      <c r="AR63" s="44">
        <v>76.084998607635498</v>
      </c>
      <c r="AS63" s="44">
        <v>33.506000518798828</v>
      </c>
      <c r="AT63" s="22"/>
      <c r="AU63" s="3">
        <v>2027</v>
      </c>
      <c r="AV63" s="28">
        <v>270.62291829999998</v>
      </c>
      <c r="AW63" s="15">
        <v>144.92291829999999</v>
      </c>
      <c r="AX63" s="15">
        <v>125.7</v>
      </c>
      <c r="AY63" s="28">
        <v>369.47833839577737</v>
      </c>
      <c r="AZ63" s="15">
        <v>261.25233856362405</v>
      </c>
      <c r="BA63" s="15">
        <v>108.22599983215332</v>
      </c>
      <c r="BB63" s="28">
        <v>2974</v>
      </c>
      <c r="BC63" s="28">
        <v>0</v>
      </c>
      <c r="BD63" s="15">
        <v>474</v>
      </c>
      <c r="BE63" s="15">
        <v>700</v>
      </c>
      <c r="BF63" s="15">
        <v>100</v>
      </c>
      <c r="BG63" s="15">
        <v>100</v>
      </c>
      <c r="BH63" s="15">
        <v>600</v>
      </c>
      <c r="BI63" s="15">
        <v>0</v>
      </c>
      <c r="BJ63" s="15">
        <v>0</v>
      </c>
      <c r="BK63" s="15">
        <v>1000</v>
      </c>
      <c r="BL63" s="28">
        <v>3614.1012566957775</v>
      </c>
      <c r="BM63" s="1">
        <v>0</v>
      </c>
      <c r="BN63" s="3">
        <v>2027</v>
      </c>
      <c r="BO63" s="28"/>
      <c r="BP63" s="6"/>
      <c r="BQ63" s="6"/>
      <c r="BR63" s="28"/>
      <c r="BS63" s="6"/>
      <c r="BT63" s="6"/>
      <c r="BU63" s="28"/>
      <c r="BV63" s="6"/>
      <c r="BW63" s="6"/>
      <c r="BX63" s="6"/>
      <c r="BY63" s="6"/>
      <c r="BZ63" s="6"/>
      <c r="CA63" s="6"/>
      <c r="CB63" s="6"/>
      <c r="CC63" s="6"/>
      <c r="CD63" s="6"/>
      <c r="CE63" s="28"/>
    </row>
    <row r="64" spans="1:83" outlineLevel="1">
      <c r="A64" s="43">
        <v>2028</v>
      </c>
      <c r="B64" s="42">
        <v>0</v>
      </c>
      <c r="C64" s="42">
        <v>0</v>
      </c>
      <c r="D64" s="42">
        <v>0</v>
      </c>
      <c r="E64" s="42">
        <v>0</v>
      </c>
      <c r="F64" s="42">
        <v>0</v>
      </c>
      <c r="G64" s="42">
        <v>711</v>
      </c>
      <c r="H64" s="42">
        <v>200</v>
      </c>
      <c r="I64" s="42">
        <v>100</v>
      </c>
      <c r="J64" s="42">
        <v>400</v>
      </c>
      <c r="K64" s="42">
        <v>0</v>
      </c>
      <c r="L64" s="42">
        <v>0</v>
      </c>
      <c r="M64" s="42">
        <v>0</v>
      </c>
      <c r="N64" s="42">
        <v>0</v>
      </c>
      <c r="O64" s="42">
        <v>0</v>
      </c>
      <c r="P64" s="42">
        <v>99.949996948242188</v>
      </c>
      <c r="Q64" s="42">
        <v>0</v>
      </c>
      <c r="R64" s="42">
        <v>0</v>
      </c>
      <c r="S64" s="42">
        <v>0</v>
      </c>
      <c r="T64" s="42">
        <v>0</v>
      </c>
      <c r="U64" s="42">
        <v>100</v>
      </c>
      <c r="V64" s="42">
        <v>0</v>
      </c>
      <c r="W64" s="42">
        <v>0</v>
      </c>
      <c r="X64" s="42">
        <v>600</v>
      </c>
      <c r="Y64" s="42">
        <v>0</v>
      </c>
      <c r="Z64" s="42">
        <v>200</v>
      </c>
      <c r="AA64" s="42">
        <v>200</v>
      </c>
      <c r="AB64" s="42">
        <v>75</v>
      </c>
      <c r="AC64" s="42">
        <v>1500</v>
      </c>
      <c r="AD64" s="42">
        <v>0</v>
      </c>
      <c r="AE64" s="42">
        <v>0</v>
      </c>
      <c r="AF64" s="42">
        <v>0</v>
      </c>
      <c r="AG64" s="42">
        <v>0</v>
      </c>
      <c r="AH64" s="42">
        <v>0</v>
      </c>
      <c r="AI64" s="42">
        <v>0</v>
      </c>
      <c r="AJ64" s="42">
        <v>90</v>
      </c>
      <c r="AK64" s="42">
        <v>6.9000000953674316</v>
      </c>
      <c r="AL64" s="42">
        <v>28.389999389648441</v>
      </c>
      <c r="AM64" s="42">
        <v>130.69999999999999</v>
      </c>
      <c r="AN64" s="42">
        <v>5.575653</v>
      </c>
      <c r="AO64" s="42">
        <v>77.881466000000003</v>
      </c>
      <c r="AP64" s="42">
        <v>161.72745855387299</v>
      </c>
      <c r="AQ64" s="42">
        <v>97.139638000000005</v>
      </c>
      <c r="AR64" s="42">
        <v>76.084998607635498</v>
      </c>
      <c r="AS64" s="42">
        <v>33.506000518798828</v>
      </c>
      <c r="AT64" s="22"/>
      <c r="AU64" s="2">
        <v>2028</v>
      </c>
      <c r="AV64" s="27">
        <v>311.29675700000001</v>
      </c>
      <c r="AW64" s="14">
        <v>180.59675700000003</v>
      </c>
      <c r="AX64" s="14">
        <v>130.69999999999999</v>
      </c>
      <c r="AY64" s="27">
        <v>471.60845716532322</v>
      </c>
      <c r="AZ64" s="14">
        <v>334.71245725687595</v>
      </c>
      <c r="BA64" s="14">
        <v>136.89599990844727</v>
      </c>
      <c r="BB64" s="27">
        <v>4110.9499969482422</v>
      </c>
      <c r="BC64" s="27">
        <v>0</v>
      </c>
      <c r="BD64" s="14">
        <v>711</v>
      </c>
      <c r="BE64" s="14">
        <v>700</v>
      </c>
      <c r="BF64" s="14">
        <v>99.949996948242188</v>
      </c>
      <c r="BG64" s="14">
        <v>100</v>
      </c>
      <c r="BH64" s="14">
        <v>1500</v>
      </c>
      <c r="BI64" s="14">
        <v>0</v>
      </c>
      <c r="BJ64" s="14">
        <v>0</v>
      </c>
      <c r="BK64" s="14">
        <v>1000</v>
      </c>
      <c r="BL64" s="27">
        <v>4893.855211113565</v>
      </c>
      <c r="BM64" s="1">
        <v>0</v>
      </c>
      <c r="BN64" s="2">
        <v>2028</v>
      </c>
      <c r="BO64" s="27"/>
      <c r="BP64" s="5"/>
      <c r="BQ64" s="5"/>
      <c r="BR64" s="27"/>
      <c r="BS64" s="5"/>
      <c r="BT64" s="5"/>
      <c r="BU64" s="27"/>
      <c r="BV64" s="5"/>
      <c r="BW64" s="5"/>
      <c r="BX64" s="5"/>
      <c r="BY64" s="5"/>
      <c r="BZ64" s="5"/>
      <c r="CA64" s="5"/>
      <c r="CB64" s="5"/>
      <c r="CC64" s="5"/>
      <c r="CD64" s="5"/>
      <c r="CE64" s="27"/>
    </row>
    <row r="65" spans="1:83" outlineLevel="1">
      <c r="A65" s="43">
        <v>2029</v>
      </c>
      <c r="B65" s="44">
        <v>0</v>
      </c>
      <c r="C65" s="44">
        <v>0</v>
      </c>
      <c r="D65" s="44">
        <v>0</v>
      </c>
      <c r="E65" s="44">
        <v>237</v>
      </c>
      <c r="F65" s="44">
        <v>0</v>
      </c>
      <c r="G65" s="44">
        <v>711</v>
      </c>
      <c r="H65" s="44">
        <v>200</v>
      </c>
      <c r="I65" s="44">
        <v>100</v>
      </c>
      <c r="J65" s="44">
        <v>400</v>
      </c>
      <c r="K65" s="44">
        <v>0</v>
      </c>
      <c r="L65" s="44">
        <v>0</v>
      </c>
      <c r="M65" s="44">
        <v>200</v>
      </c>
      <c r="N65" s="44">
        <v>0</v>
      </c>
      <c r="O65" s="44">
        <v>0</v>
      </c>
      <c r="P65" s="44">
        <v>299.90000152587891</v>
      </c>
      <c r="Q65" s="44">
        <v>0</v>
      </c>
      <c r="R65" s="44">
        <v>0</v>
      </c>
      <c r="S65" s="44">
        <v>0</v>
      </c>
      <c r="T65" s="44">
        <v>0</v>
      </c>
      <c r="U65" s="44">
        <v>100</v>
      </c>
      <c r="V65" s="44">
        <v>0</v>
      </c>
      <c r="W65" s="44">
        <v>0</v>
      </c>
      <c r="X65" s="44">
        <v>700</v>
      </c>
      <c r="Y65" s="44">
        <v>0</v>
      </c>
      <c r="Z65" s="44">
        <v>200</v>
      </c>
      <c r="AA65" s="44">
        <v>200</v>
      </c>
      <c r="AB65" s="44">
        <v>100</v>
      </c>
      <c r="AC65" s="44">
        <v>1500</v>
      </c>
      <c r="AD65" s="44">
        <v>0</v>
      </c>
      <c r="AE65" s="44">
        <v>0</v>
      </c>
      <c r="AF65" s="44">
        <v>0</v>
      </c>
      <c r="AG65" s="44">
        <v>0</v>
      </c>
      <c r="AH65" s="44">
        <v>0</v>
      </c>
      <c r="AI65" s="44">
        <v>0</v>
      </c>
      <c r="AJ65" s="44">
        <v>120</v>
      </c>
      <c r="AK65" s="44">
        <v>8.8999996185302734</v>
      </c>
      <c r="AL65" s="44">
        <v>31.739999771118161</v>
      </c>
      <c r="AM65" s="44">
        <v>135.69999999999999</v>
      </c>
      <c r="AN65" s="44">
        <v>6.9399290000000002</v>
      </c>
      <c r="AO65" s="44">
        <v>115.38244400000001</v>
      </c>
      <c r="AP65" s="44">
        <v>223.04598359990609</v>
      </c>
      <c r="AQ65" s="44">
        <v>118.549328</v>
      </c>
      <c r="AR65" s="44">
        <v>76.084998607635498</v>
      </c>
      <c r="AS65" s="44">
        <v>33.506000518798828</v>
      </c>
      <c r="AT65" s="22"/>
      <c r="AU65" s="3">
        <v>2029</v>
      </c>
      <c r="AV65" s="28">
        <v>376.57170100000002</v>
      </c>
      <c r="AW65" s="15">
        <v>240.87170100000003</v>
      </c>
      <c r="AX65" s="15">
        <v>135.69999999999999</v>
      </c>
      <c r="AY65" s="28">
        <v>593.27698211598886</v>
      </c>
      <c r="AZ65" s="15">
        <v>428.03098182607187</v>
      </c>
      <c r="BA65" s="15">
        <v>165.24600028991699</v>
      </c>
      <c r="BB65" s="28">
        <v>4847.9000015258789</v>
      </c>
      <c r="BC65" s="28">
        <v>0</v>
      </c>
      <c r="BD65" s="15">
        <v>948</v>
      </c>
      <c r="BE65" s="15">
        <v>900</v>
      </c>
      <c r="BF65" s="15">
        <v>299.90000152587891</v>
      </c>
      <c r="BG65" s="15">
        <v>100</v>
      </c>
      <c r="BH65" s="15">
        <v>1500</v>
      </c>
      <c r="BI65" s="15">
        <v>0</v>
      </c>
      <c r="BJ65" s="15">
        <v>0</v>
      </c>
      <c r="BK65" s="15">
        <v>1100</v>
      </c>
      <c r="BL65" s="28">
        <v>5817.7486846418678</v>
      </c>
      <c r="BM65" s="1">
        <v>0</v>
      </c>
      <c r="BN65" s="3">
        <v>2029</v>
      </c>
      <c r="BO65" s="28"/>
      <c r="BP65" s="6"/>
      <c r="BQ65" s="6"/>
      <c r="BR65" s="28"/>
      <c r="BS65" s="6"/>
      <c r="BT65" s="6"/>
      <c r="BU65" s="28"/>
      <c r="BV65" s="6"/>
      <c r="BW65" s="6"/>
      <c r="BX65" s="6"/>
      <c r="BY65" s="6"/>
      <c r="BZ65" s="6"/>
      <c r="CA65" s="6"/>
      <c r="CB65" s="6"/>
      <c r="CC65" s="6"/>
      <c r="CD65" s="6"/>
      <c r="CE65" s="28"/>
    </row>
    <row r="66" spans="1:83" outlineLevel="1">
      <c r="A66" s="43">
        <v>2030</v>
      </c>
      <c r="B66" s="42">
        <v>0</v>
      </c>
      <c r="C66" s="42">
        <v>0</v>
      </c>
      <c r="D66" s="42">
        <v>0</v>
      </c>
      <c r="E66" s="42">
        <v>237</v>
      </c>
      <c r="F66" s="42">
        <v>0</v>
      </c>
      <c r="G66" s="42">
        <v>711</v>
      </c>
      <c r="H66" s="42">
        <v>400</v>
      </c>
      <c r="I66" s="42">
        <v>100</v>
      </c>
      <c r="J66" s="42">
        <v>400</v>
      </c>
      <c r="K66" s="42">
        <v>0</v>
      </c>
      <c r="L66" s="42">
        <v>0</v>
      </c>
      <c r="M66" s="42">
        <v>300</v>
      </c>
      <c r="N66" s="42">
        <v>0</v>
      </c>
      <c r="O66" s="42">
        <v>0</v>
      </c>
      <c r="P66" s="42">
        <v>899.74999237060547</v>
      </c>
      <c r="Q66" s="42">
        <v>0</v>
      </c>
      <c r="R66" s="42">
        <v>0</v>
      </c>
      <c r="S66" s="42">
        <v>0</v>
      </c>
      <c r="T66" s="42">
        <v>0</v>
      </c>
      <c r="U66" s="42">
        <v>100</v>
      </c>
      <c r="V66" s="42">
        <v>0</v>
      </c>
      <c r="W66" s="42">
        <v>0</v>
      </c>
      <c r="X66" s="42">
        <v>700</v>
      </c>
      <c r="Y66" s="42">
        <v>0</v>
      </c>
      <c r="Z66" s="42">
        <v>200</v>
      </c>
      <c r="AA66" s="42">
        <v>200</v>
      </c>
      <c r="AB66" s="42">
        <v>125</v>
      </c>
      <c r="AC66" s="42">
        <v>1500</v>
      </c>
      <c r="AD66" s="42">
        <v>0</v>
      </c>
      <c r="AE66" s="42">
        <v>0</v>
      </c>
      <c r="AF66" s="42">
        <v>0</v>
      </c>
      <c r="AG66" s="42">
        <v>0</v>
      </c>
      <c r="AH66" s="42">
        <v>0</v>
      </c>
      <c r="AI66" s="42">
        <v>0</v>
      </c>
      <c r="AJ66" s="42">
        <v>150</v>
      </c>
      <c r="AK66" s="42">
        <v>8.8999996185302734</v>
      </c>
      <c r="AL66" s="42">
        <v>36.619998931884773</v>
      </c>
      <c r="AM66" s="42">
        <v>140.69999999999999</v>
      </c>
      <c r="AN66" s="42">
        <v>8.3042049999999996</v>
      </c>
      <c r="AO66" s="42">
        <v>131.83969400000001</v>
      </c>
      <c r="AP66" s="42">
        <v>284.36450864593922</v>
      </c>
      <c r="AQ66" s="42">
        <v>141.550771</v>
      </c>
      <c r="AR66" s="42">
        <v>76.084998607635498</v>
      </c>
      <c r="AS66" s="42">
        <v>33.506000518798828</v>
      </c>
      <c r="AT66" s="22"/>
      <c r="AU66" s="2">
        <v>2030</v>
      </c>
      <c r="AV66" s="27">
        <v>422.39466999999996</v>
      </c>
      <c r="AW66" s="14">
        <v>281.69466999999997</v>
      </c>
      <c r="AX66" s="14">
        <v>140.69999999999999</v>
      </c>
      <c r="AY66" s="27">
        <v>714.47550632278853</v>
      </c>
      <c r="AZ66" s="14">
        <v>519.34950687210494</v>
      </c>
      <c r="BA66" s="14">
        <v>195.12599945068359</v>
      </c>
      <c r="BB66" s="27">
        <v>5747.7499923706055</v>
      </c>
      <c r="BC66" s="27">
        <v>0</v>
      </c>
      <c r="BD66" s="14">
        <v>948</v>
      </c>
      <c r="BE66" s="14">
        <v>1200</v>
      </c>
      <c r="BF66" s="14">
        <v>899.74999237060547</v>
      </c>
      <c r="BG66" s="14">
        <v>100</v>
      </c>
      <c r="BH66" s="14">
        <v>1500</v>
      </c>
      <c r="BI66" s="14">
        <v>0</v>
      </c>
      <c r="BJ66" s="14">
        <v>0</v>
      </c>
      <c r="BK66" s="14">
        <v>1100</v>
      </c>
      <c r="BL66" s="27">
        <v>6884.6201686933937</v>
      </c>
      <c r="BM66" s="1">
        <v>0</v>
      </c>
      <c r="BN66" s="2">
        <v>2030</v>
      </c>
      <c r="BO66" s="27">
        <v>266.88407299999994</v>
      </c>
      <c r="BP66" s="5">
        <v>216.38407299999997</v>
      </c>
      <c r="BQ66" s="5">
        <v>50.499999999999986</v>
      </c>
      <c r="BR66" s="27">
        <v>545.45811033502559</v>
      </c>
      <c r="BS66" s="5">
        <v>383.83811140314089</v>
      </c>
      <c r="BT66" s="5">
        <v>161.61999893188477</v>
      </c>
      <c r="BU66" s="27">
        <v>5747.7499923706055</v>
      </c>
      <c r="BV66" s="5">
        <v>0</v>
      </c>
      <c r="BW66" s="5">
        <v>948</v>
      </c>
      <c r="BX66" s="5">
        <v>1200</v>
      </c>
      <c r="BY66" s="5">
        <v>899.74999237060547</v>
      </c>
      <c r="BZ66" s="5">
        <v>100</v>
      </c>
      <c r="CA66" s="5">
        <v>1500</v>
      </c>
      <c r="CB66" s="5">
        <v>0</v>
      </c>
      <c r="CC66" s="5">
        <v>0</v>
      </c>
      <c r="CD66" s="5">
        <v>1100</v>
      </c>
      <c r="CE66" s="27">
        <v>6560.0921757056312</v>
      </c>
    </row>
    <row r="67" spans="1:83" outlineLevel="1">
      <c r="A67" s="43">
        <v>2031</v>
      </c>
      <c r="B67" s="44">
        <v>0</v>
      </c>
      <c r="C67" s="44">
        <v>0</v>
      </c>
      <c r="D67" s="44">
        <v>0</v>
      </c>
      <c r="E67" s="44">
        <v>237</v>
      </c>
      <c r="F67" s="44">
        <v>18.29999923706055</v>
      </c>
      <c r="G67" s="44">
        <v>711</v>
      </c>
      <c r="H67" s="44">
        <v>600</v>
      </c>
      <c r="I67" s="44">
        <v>200</v>
      </c>
      <c r="J67" s="44">
        <v>400</v>
      </c>
      <c r="K67" s="44">
        <v>0</v>
      </c>
      <c r="L67" s="44">
        <v>0</v>
      </c>
      <c r="M67" s="44">
        <v>300</v>
      </c>
      <c r="N67" s="44">
        <v>0</v>
      </c>
      <c r="O67" s="44">
        <v>0</v>
      </c>
      <c r="P67" s="44">
        <v>899.29998779296875</v>
      </c>
      <c r="Q67" s="44">
        <v>0</v>
      </c>
      <c r="R67" s="44">
        <v>0</v>
      </c>
      <c r="S67" s="44">
        <v>0</v>
      </c>
      <c r="T67" s="44">
        <v>0</v>
      </c>
      <c r="U67" s="44">
        <v>100</v>
      </c>
      <c r="V67" s="44">
        <v>0</v>
      </c>
      <c r="W67" s="44">
        <v>0</v>
      </c>
      <c r="X67" s="44">
        <v>700</v>
      </c>
      <c r="Y67" s="44">
        <v>0</v>
      </c>
      <c r="Z67" s="44">
        <v>200</v>
      </c>
      <c r="AA67" s="44">
        <v>200</v>
      </c>
      <c r="AB67" s="44">
        <v>150</v>
      </c>
      <c r="AC67" s="44">
        <v>1500</v>
      </c>
      <c r="AD67" s="44">
        <v>0</v>
      </c>
      <c r="AE67" s="44">
        <v>0</v>
      </c>
      <c r="AF67" s="44">
        <v>0</v>
      </c>
      <c r="AG67" s="44">
        <v>0</v>
      </c>
      <c r="AH67" s="44">
        <v>0</v>
      </c>
      <c r="AI67" s="44">
        <v>0</v>
      </c>
      <c r="AJ67" s="44">
        <v>180</v>
      </c>
      <c r="AK67" s="44">
        <v>9.7200002670288086</v>
      </c>
      <c r="AL67" s="44">
        <v>39.990001678466797</v>
      </c>
      <c r="AM67" s="44">
        <v>145.69999999999999</v>
      </c>
      <c r="AN67" s="44">
        <v>9.6684809999999999</v>
      </c>
      <c r="AO67" s="44">
        <v>148.12393700000001</v>
      </c>
      <c r="AP67" s="44">
        <v>351.50843736546011</v>
      </c>
      <c r="AQ67" s="44">
        <v>165.63264899999999</v>
      </c>
      <c r="AR67" s="44">
        <v>76.084998607635498</v>
      </c>
      <c r="AS67" s="44">
        <v>33.506000518798828</v>
      </c>
      <c r="AT67" s="22"/>
      <c r="AU67" s="3">
        <v>2031</v>
      </c>
      <c r="AV67" s="28">
        <v>469.125067</v>
      </c>
      <c r="AW67" s="15">
        <v>323.42506700000001</v>
      </c>
      <c r="AX67" s="15">
        <v>145.69999999999999</v>
      </c>
      <c r="AY67" s="28">
        <v>840.8094384373901</v>
      </c>
      <c r="AZ67" s="15">
        <v>617.31343624012447</v>
      </c>
      <c r="BA67" s="15">
        <v>223.49600219726563</v>
      </c>
      <c r="BB67" s="28">
        <v>6065.5999870300293</v>
      </c>
      <c r="BC67" s="28">
        <v>0</v>
      </c>
      <c r="BD67" s="15">
        <v>966.29999923706055</v>
      </c>
      <c r="BE67" s="15">
        <v>1500</v>
      </c>
      <c r="BF67" s="15">
        <v>899.29998779296875</v>
      </c>
      <c r="BG67" s="15">
        <v>100</v>
      </c>
      <c r="BH67" s="15">
        <v>1500</v>
      </c>
      <c r="BI67" s="15">
        <v>0</v>
      </c>
      <c r="BJ67" s="15">
        <v>0</v>
      </c>
      <c r="BK67" s="15">
        <v>1100</v>
      </c>
      <c r="BL67" s="28">
        <v>7375.5344924674191</v>
      </c>
      <c r="BM67" s="1">
        <v>0</v>
      </c>
      <c r="BN67" s="3">
        <v>2031</v>
      </c>
      <c r="BO67" s="28"/>
      <c r="BP67" s="6"/>
      <c r="BQ67" s="6"/>
      <c r="BR67" s="28"/>
      <c r="BS67" s="6"/>
      <c r="BT67" s="6"/>
      <c r="BU67" s="28"/>
      <c r="BV67" s="6"/>
      <c r="BW67" s="6"/>
      <c r="BX67" s="6"/>
      <c r="BY67" s="6"/>
      <c r="BZ67" s="6"/>
      <c r="CA67" s="6"/>
      <c r="CB67" s="6"/>
      <c r="CC67" s="6"/>
      <c r="CD67" s="6"/>
      <c r="CE67" s="28"/>
    </row>
    <row r="68" spans="1:83" outlineLevel="1">
      <c r="A68" s="43">
        <v>2032</v>
      </c>
      <c r="B68" s="42">
        <v>0</v>
      </c>
      <c r="C68" s="42">
        <v>0</v>
      </c>
      <c r="D68" s="42">
        <v>0</v>
      </c>
      <c r="E68" s="42">
        <v>237</v>
      </c>
      <c r="F68" s="42">
        <v>36.599998474121101</v>
      </c>
      <c r="G68" s="42">
        <v>711</v>
      </c>
      <c r="H68" s="42">
        <v>600</v>
      </c>
      <c r="I68" s="42">
        <v>200</v>
      </c>
      <c r="J68" s="42">
        <v>400</v>
      </c>
      <c r="K68" s="42">
        <v>0</v>
      </c>
      <c r="L68" s="42">
        <v>0</v>
      </c>
      <c r="M68" s="42">
        <v>400</v>
      </c>
      <c r="N68" s="42">
        <v>0</v>
      </c>
      <c r="O68" s="42">
        <v>0</v>
      </c>
      <c r="P68" s="42">
        <v>898.85000610351563</v>
      </c>
      <c r="Q68" s="42">
        <v>0</v>
      </c>
      <c r="R68" s="42">
        <v>0</v>
      </c>
      <c r="S68" s="42">
        <v>0</v>
      </c>
      <c r="T68" s="42">
        <v>0</v>
      </c>
      <c r="U68" s="42">
        <v>100</v>
      </c>
      <c r="V68" s="42">
        <v>0</v>
      </c>
      <c r="W68" s="42">
        <v>0</v>
      </c>
      <c r="X68" s="42">
        <v>700</v>
      </c>
      <c r="Y68" s="42">
        <v>0</v>
      </c>
      <c r="Z68" s="42">
        <v>200</v>
      </c>
      <c r="AA68" s="42">
        <v>200</v>
      </c>
      <c r="AB68" s="42">
        <v>150</v>
      </c>
      <c r="AC68" s="42">
        <v>1500</v>
      </c>
      <c r="AD68" s="42">
        <v>0</v>
      </c>
      <c r="AE68" s="42">
        <v>0</v>
      </c>
      <c r="AF68" s="42">
        <v>0</v>
      </c>
      <c r="AG68" s="42">
        <v>0</v>
      </c>
      <c r="AH68" s="42">
        <v>0</v>
      </c>
      <c r="AI68" s="42">
        <v>0</v>
      </c>
      <c r="AJ68" s="42">
        <v>210</v>
      </c>
      <c r="AK68" s="42">
        <v>10.590000152587891</v>
      </c>
      <c r="AL68" s="42">
        <v>43.580001831054688</v>
      </c>
      <c r="AM68" s="42">
        <v>150.69999999999999</v>
      </c>
      <c r="AN68" s="42">
        <v>10.717923000000001</v>
      </c>
      <c r="AO68" s="42">
        <v>200.929247</v>
      </c>
      <c r="AP68" s="42">
        <v>418.652366084981</v>
      </c>
      <c r="AQ68" s="42">
        <v>189.70532100000003</v>
      </c>
      <c r="AR68" s="42">
        <v>75.659998655319214</v>
      </c>
      <c r="AS68" s="42">
        <v>33.506000518798828</v>
      </c>
      <c r="AT68" s="22"/>
      <c r="AU68" s="2">
        <v>2032</v>
      </c>
      <c r="AV68" s="27">
        <v>552.05249100000003</v>
      </c>
      <c r="AW68" s="14">
        <v>401.35249100000004</v>
      </c>
      <c r="AX68" s="14">
        <v>150.69999999999999</v>
      </c>
      <c r="AY68" s="27">
        <v>941.98836724274156</v>
      </c>
      <c r="AZ68" s="14">
        <v>714.90236489288804</v>
      </c>
      <c r="BA68" s="14">
        <v>227.08600234985352</v>
      </c>
      <c r="BB68" s="27">
        <v>6183.4500045776367</v>
      </c>
      <c r="BC68" s="27">
        <v>0</v>
      </c>
      <c r="BD68" s="14">
        <v>984.59999847412109</v>
      </c>
      <c r="BE68" s="14">
        <v>1600</v>
      </c>
      <c r="BF68" s="14">
        <v>898.85000610351563</v>
      </c>
      <c r="BG68" s="14">
        <v>100</v>
      </c>
      <c r="BH68" s="14">
        <v>1500</v>
      </c>
      <c r="BI68" s="14">
        <v>0</v>
      </c>
      <c r="BJ68" s="14">
        <v>0</v>
      </c>
      <c r="BK68" s="14">
        <v>1100</v>
      </c>
      <c r="BL68" s="27">
        <v>7677.4908628203784</v>
      </c>
      <c r="BM68" s="1">
        <v>0</v>
      </c>
      <c r="BN68" s="2">
        <v>2032</v>
      </c>
      <c r="BO68" s="27"/>
      <c r="BP68" s="5"/>
      <c r="BQ68" s="5"/>
      <c r="BR68" s="27"/>
      <c r="BS68" s="5"/>
      <c r="BT68" s="5"/>
      <c r="BU68" s="27"/>
      <c r="BV68" s="5"/>
      <c r="BW68" s="5"/>
      <c r="BX68" s="5"/>
      <c r="BY68" s="5"/>
      <c r="BZ68" s="5"/>
      <c r="CA68" s="5"/>
      <c r="CB68" s="5"/>
      <c r="CC68" s="5"/>
      <c r="CD68" s="5"/>
      <c r="CE68" s="27"/>
    </row>
    <row r="69" spans="1:83" outlineLevel="1">
      <c r="A69" s="43">
        <v>2033</v>
      </c>
      <c r="B69" s="44">
        <v>0</v>
      </c>
      <c r="C69" s="44">
        <v>0</v>
      </c>
      <c r="D69" s="44">
        <v>0</v>
      </c>
      <c r="E69" s="44">
        <v>237</v>
      </c>
      <c r="F69" s="44">
        <v>73.199996948242202</v>
      </c>
      <c r="G69" s="44">
        <v>711</v>
      </c>
      <c r="H69" s="44">
        <v>600</v>
      </c>
      <c r="I69" s="44">
        <v>200</v>
      </c>
      <c r="J69" s="44">
        <v>400</v>
      </c>
      <c r="K69" s="44">
        <v>0</v>
      </c>
      <c r="L69" s="44">
        <v>0</v>
      </c>
      <c r="M69" s="44">
        <v>400</v>
      </c>
      <c r="N69" s="44">
        <v>0</v>
      </c>
      <c r="O69" s="44">
        <v>0</v>
      </c>
      <c r="P69" s="44">
        <v>898.39999389648438</v>
      </c>
      <c r="Q69" s="44">
        <v>0</v>
      </c>
      <c r="R69" s="44">
        <v>0</v>
      </c>
      <c r="S69" s="44">
        <v>0</v>
      </c>
      <c r="T69" s="44">
        <v>0</v>
      </c>
      <c r="U69" s="44">
        <v>100</v>
      </c>
      <c r="V69" s="44">
        <v>0</v>
      </c>
      <c r="W69" s="44">
        <v>0</v>
      </c>
      <c r="X69" s="44">
        <v>800</v>
      </c>
      <c r="Y69" s="44">
        <v>0</v>
      </c>
      <c r="Z69" s="44">
        <v>200</v>
      </c>
      <c r="AA69" s="44">
        <v>200</v>
      </c>
      <c r="AB69" s="44">
        <v>150</v>
      </c>
      <c r="AC69" s="44">
        <v>1500</v>
      </c>
      <c r="AD69" s="44">
        <v>0</v>
      </c>
      <c r="AE69" s="44">
        <v>0</v>
      </c>
      <c r="AF69" s="44">
        <v>0</v>
      </c>
      <c r="AG69" s="44">
        <v>0</v>
      </c>
      <c r="AH69" s="44">
        <v>0</v>
      </c>
      <c r="AI69" s="44">
        <v>0</v>
      </c>
      <c r="AJ69" s="44">
        <v>240</v>
      </c>
      <c r="AK69" s="44">
        <v>11.47000026702881</v>
      </c>
      <c r="AL69" s="44">
        <v>47.200000762939453</v>
      </c>
      <c r="AM69" s="44">
        <v>155.69999999999999</v>
      </c>
      <c r="AN69" s="44">
        <v>10.717923000000001</v>
      </c>
      <c r="AO69" s="44">
        <v>219.51485700000001</v>
      </c>
      <c r="AP69" s="44">
        <v>489.51080342847717</v>
      </c>
      <c r="AQ69" s="44">
        <v>214.33442700000001</v>
      </c>
      <c r="AR69" s="44">
        <v>74.909998655319214</v>
      </c>
      <c r="AS69" s="44">
        <v>33.506000518798828</v>
      </c>
      <c r="AT69" s="22"/>
      <c r="AU69" s="3">
        <v>2033</v>
      </c>
      <c r="AV69" s="28">
        <v>600.2672070000001</v>
      </c>
      <c r="AW69" s="15">
        <v>444.56720700000005</v>
      </c>
      <c r="AX69" s="15">
        <v>155.69999999999999</v>
      </c>
      <c r="AY69" s="28">
        <v>1046.5968036325635</v>
      </c>
      <c r="AZ69" s="15">
        <v>815.8908023508252</v>
      </c>
      <c r="BA69" s="15">
        <v>230.70600128173828</v>
      </c>
      <c r="BB69" s="28">
        <v>6319.5999908447266</v>
      </c>
      <c r="BC69" s="28">
        <v>0</v>
      </c>
      <c r="BD69" s="15">
        <v>1021.1999969482422</v>
      </c>
      <c r="BE69" s="15">
        <v>1600</v>
      </c>
      <c r="BF69" s="15">
        <v>898.39999389648438</v>
      </c>
      <c r="BG69" s="15">
        <v>100</v>
      </c>
      <c r="BH69" s="15">
        <v>1500</v>
      </c>
      <c r="BI69" s="15">
        <v>0</v>
      </c>
      <c r="BJ69" s="15">
        <v>0</v>
      </c>
      <c r="BK69" s="15">
        <v>1200</v>
      </c>
      <c r="BL69" s="28">
        <v>7966.4640014772904</v>
      </c>
      <c r="BM69" s="1">
        <v>0</v>
      </c>
      <c r="BN69" s="3">
        <v>2033</v>
      </c>
      <c r="BO69" s="28"/>
      <c r="BP69" s="6"/>
      <c r="BQ69" s="6"/>
      <c r="BR69" s="28"/>
      <c r="BS69" s="6"/>
      <c r="BT69" s="6"/>
      <c r="BU69" s="28"/>
      <c r="BV69" s="6"/>
      <c r="BW69" s="6"/>
      <c r="BX69" s="6"/>
      <c r="BY69" s="6"/>
      <c r="BZ69" s="6"/>
      <c r="CA69" s="6"/>
      <c r="CB69" s="6"/>
      <c r="CC69" s="6"/>
      <c r="CD69" s="6"/>
      <c r="CE69" s="28"/>
    </row>
    <row r="70" spans="1:83" outlineLevel="1">
      <c r="A70" s="43">
        <v>2034</v>
      </c>
      <c r="B70" s="42">
        <v>0</v>
      </c>
      <c r="C70" s="42">
        <v>0</v>
      </c>
      <c r="D70" s="42">
        <v>0</v>
      </c>
      <c r="E70" s="42">
        <v>237</v>
      </c>
      <c r="F70" s="42">
        <v>73.199996948242202</v>
      </c>
      <c r="G70" s="42">
        <v>711</v>
      </c>
      <c r="H70" s="42">
        <v>600</v>
      </c>
      <c r="I70" s="42">
        <v>200</v>
      </c>
      <c r="J70" s="42">
        <v>400</v>
      </c>
      <c r="K70" s="42">
        <v>0</v>
      </c>
      <c r="L70" s="42">
        <v>0</v>
      </c>
      <c r="M70" s="42">
        <v>400</v>
      </c>
      <c r="N70" s="42">
        <v>0</v>
      </c>
      <c r="O70" s="42">
        <v>0</v>
      </c>
      <c r="P70" s="42">
        <v>897.95001983642578</v>
      </c>
      <c r="Q70" s="42">
        <v>0</v>
      </c>
      <c r="R70" s="42">
        <v>0</v>
      </c>
      <c r="S70" s="42">
        <v>0</v>
      </c>
      <c r="T70" s="42">
        <v>0</v>
      </c>
      <c r="U70" s="42">
        <v>100</v>
      </c>
      <c r="V70" s="42">
        <v>0</v>
      </c>
      <c r="W70" s="42">
        <v>0</v>
      </c>
      <c r="X70" s="42">
        <v>800</v>
      </c>
      <c r="Y70" s="42">
        <v>0</v>
      </c>
      <c r="Z70" s="42">
        <v>200</v>
      </c>
      <c r="AA70" s="42">
        <v>200</v>
      </c>
      <c r="AB70" s="42">
        <v>150</v>
      </c>
      <c r="AC70" s="42">
        <v>1500</v>
      </c>
      <c r="AD70" s="42">
        <v>0</v>
      </c>
      <c r="AE70" s="42">
        <v>0</v>
      </c>
      <c r="AF70" s="42">
        <v>0</v>
      </c>
      <c r="AG70" s="42">
        <v>0</v>
      </c>
      <c r="AH70" s="42">
        <v>0</v>
      </c>
      <c r="AI70" s="42">
        <v>0</v>
      </c>
      <c r="AJ70" s="42">
        <v>270</v>
      </c>
      <c r="AK70" s="42">
        <v>12.35000038146973</v>
      </c>
      <c r="AL70" s="42">
        <v>50.830001831054688</v>
      </c>
      <c r="AM70" s="42">
        <v>155.69999999999999</v>
      </c>
      <c r="AN70" s="42">
        <v>10.717923000000001</v>
      </c>
      <c r="AO70" s="42">
        <v>238.569873</v>
      </c>
      <c r="AP70" s="42">
        <v>560.36924077197341</v>
      </c>
      <c r="AQ70" s="42">
        <v>222.661418</v>
      </c>
      <c r="AR70" s="42">
        <v>73.909998655319214</v>
      </c>
      <c r="AS70" s="42">
        <v>33.506000518798828</v>
      </c>
      <c r="AT70" s="22"/>
      <c r="AU70" s="2">
        <v>2034</v>
      </c>
      <c r="AV70" s="27">
        <v>627.64921400000003</v>
      </c>
      <c r="AW70" s="14">
        <v>471.94921399999998</v>
      </c>
      <c r="AX70" s="14">
        <v>155.69999999999999</v>
      </c>
      <c r="AY70" s="27">
        <v>1150.9652421586159</v>
      </c>
      <c r="AZ70" s="14">
        <v>916.62923980876235</v>
      </c>
      <c r="BA70" s="14">
        <v>234.33600234985352</v>
      </c>
      <c r="BB70" s="27">
        <v>6319.150016784668</v>
      </c>
      <c r="BC70" s="27">
        <v>0</v>
      </c>
      <c r="BD70" s="14">
        <v>1021.1999969482422</v>
      </c>
      <c r="BE70" s="14">
        <v>1600</v>
      </c>
      <c r="BF70" s="14">
        <v>897.95001983642578</v>
      </c>
      <c r="BG70" s="14">
        <v>100</v>
      </c>
      <c r="BH70" s="14">
        <v>1500</v>
      </c>
      <c r="BI70" s="14">
        <v>0</v>
      </c>
      <c r="BJ70" s="14">
        <v>0</v>
      </c>
      <c r="BK70" s="14">
        <v>1200</v>
      </c>
      <c r="BL70" s="27">
        <v>8097.7644729432841</v>
      </c>
      <c r="BM70" s="1">
        <v>0</v>
      </c>
      <c r="BN70" s="2">
        <v>2034</v>
      </c>
      <c r="BO70" s="27"/>
      <c r="BP70" s="5"/>
      <c r="BQ70" s="5"/>
      <c r="BR70" s="27"/>
      <c r="BS70" s="5"/>
      <c r="BT70" s="5"/>
      <c r="BU70" s="27"/>
      <c r="BV70" s="5"/>
      <c r="BW70" s="5"/>
      <c r="BX70" s="5"/>
      <c r="BY70" s="5"/>
      <c r="BZ70" s="5"/>
      <c r="CA70" s="5"/>
      <c r="CB70" s="5"/>
      <c r="CC70" s="5"/>
      <c r="CD70" s="5"/>
      <c r="CE70" s="27"/>
    </row>
    <row r="71" spans="1:83" outlineLevel="1">
      <c r="A71" s="43">
        <v>2035</v>
      </c>
      <c r="B71" s="44">
        <v>0</v>
      </c>
      <c r="C71" s="44">
        <v>0</v>
      </c>
      <c r="D71" s="44">
        <v>0</v>
      </c>
      <c r="E71" s="44">
        <v>237</v>
      </c>
      <c r="F71" s="44">
        <v>73.199996948242202</v>
      </c>
      <c r="G71" s="44">
        <v>711</v>
      </c>
      <c r="H71" s="44">
        <v>600</v>
      </c>
      <c r="I71" s="44">
        <v>200</v>
      </c>
      <c r="J71" s="44">
        <v>400</v>
      </c>
      <c r="K71" s="44">
        <v>0</v>
      </c>
      <c r="L71" s="44">
        <v>0</v>
      </c>
      <c r="M71" s="44">
        <v>600</v>
      </c>
      <c r="N71" s="44">
        <v>0</v>
      </c>
      <c r="O71" s="44">
        <v>0</v>
      </c>
      <c r="P71" s="44">
        <v>897.49999237060547</v>
      </c>
      <c r="Q71" s="44">
        <v>0</v>
      </c>
      <c r="R71" s="44">
        <v>0</v>
      </c>
      <c r="S71" s="44">
        <v>0</v>
      </c>
      <c r="T71" s="44">
        <v>0</v>
      </c>
      <c r="U71" s="44">
        <v>100</v>
      </c>
      <c r="V71" s="44">
        <v>0</v>
      </c>
      <c r="W71" s="44">
        <v>0</v>
      </c>
      <c r="X71" s="44">
        <v>800</v>
      </c>
      <c r="Y71" s="44">
        <v>0</v>
      </c>
      <c r="Z71" s="44">
        <v>200</v>
      </c>
      <c r="AA71" s="44">
        <v>200</v>
      </c>
      <c r="AB71" s="44">
        <v>150</v>
      </c>
      <c r="AC71" s="44">
        <v>1500</v>
      </c>
      <c r="AD71" s="44">
        <v>0</v>
      </c>
      <c r="AE71" s="44">
        <v>0</v>
      </c>
      <c r="AF71" s="44">
        <v>0</v>
      </c>
      <c r="AG71" s="44">
        <v>0</v>
      </c>
      <c r="AH71" s="44">
        <v>0</v>
      </c>
      <c r="AI71" s="44">
        <v>0</v>
      </c>
      <c r="AJ71" s="44">
        <v>300</v>
      </c>
      <c r="AK71" s="44">
        <v>13.239999771118161</v>
      </c>
      <c r="AL71" s="44">
        <v>54.470001220703118</v>
      </c>
      <c r="AM71" s="44">
        <v>155.69999999999999</v>
      </c>
      <c r="AN71" s="44">
        <v>10.717923000000001</v>
      </c>
      <c r="AO71" s="44">
        <v>258.28604999999999</v>
      </c>
      <c r="AP71" s="44">
        <v>631.33850343142001</v>
      </c>
      <c r="AQ71" s="44">
        <v>231.85621</v>
      </c>
      <c r="AR71" s="44">
        <v>73.909998655319214</v>
      </c>
      <c r="AS71" s="44">
        <v>33.506000518798828</v>
      </c>
      <c r="AT71" s="22"/>
      <c r="AU71" s="3">
        <v>2035</v>
      </c>
      <c r="AV71" s="28">
        <v>656.56018300000005</v>
      </c>
      <c r="AW71" s="15">
        <v>500.86018300000001</v>
      </c>
      <c r="AX71" s="15">
        <v>155.69999999999999</v>
      </c>
      <c r="AY71" s="28">
        <v>1256.4645035973595</v>
      </c>
      <c r="AZ71" s="15">
        <v>1018.4885018578574</v>
      </c>
      <c r="BA71" s="15">
        <v>237.97600173950195</v>
      </c>
      <c r="BB71" s="28">
        <v>6518.6999893188477</v>
      </c>
      <c r="BC71" s="28">
        <v>0</v>
      </c>
      <c r="BD71" s="15">
        <v>1021.1999969482422</v>
      </c>
      <c r="BE71" s="15">
        <v>1800</v>
      </c>
      <c r="BF71" s="15">
        <v>897.49999237060547</v>
      </c>
      <c r="BG71" s="15">
        <v>100</v>
      </c>
      <c r="BH71" s="15">
        <v>1500</v>
      </c>
      <c r="BI71" s="15">
        <v>0</v>
      </c>
      <c r="BJ71" s="15">
        <v>0</v>
      </c>
      <c r="BK71" s="15">
        <v>1200</v>
      </c>
      <c r="BL71" s="28">
        <v>8431.7246759162081</v>
      </c>
      <c r="BM71" s="1">
        <v>0</v>
      </c>
      <c r="BN71" s="3">
        <v>2035</v>
      </c>
      <c r="BO71" s="28"/>
      <c r="BP71" s="6"/>
      <c r="BQ71" s="6"/>
      <c r="BR71" s="28"/>
      <c r="BS71" s="6"/>
      <c r="BT71" s="6"/>
      <c r="BU71" s="28"/>
      <c r="BV71" s="6"/>
      <c r="BW71" s="6"/>
      <c r="BX71" s="6"/>
      <c r="BY71" s="6"/>
      <c r="BZ71" s="6"/>
      <c r="CA71" s="6"/>
      <c r="CB71" s="6"/>
      <c r="CC71" s="6"/>
      <c r="CD71" s="6"/>
      <c r="CE71" s="28"/>
    </row>
    <row r="72" spans="1:83" outlineLevel="1">
      <c r="A72" s="43">
        <v>2036</v>
      </c>
      <c r="B72" s="42">
        <v>0</v>
      </c>
      <c r="C72" s="42">
        <v>0</v>
      </c>
      <c r="D72" s="42">
        <v>0</v>
      </c>
      <c r="E72" s="42">
        <v>237</v>
      </c>
      <c r="F72" s="42">
        <v>91.499996185302749</v>
      </c>
      <c r="G72" s="42">
        <v>711</v>
      </c>
      <c r="H72" s="42">
        <v>600</v>
      </c>
      <c r="I72" s="42">
        <v>400</v>
      </c>
      <c r="J72" s="42">
        <v>700</v>
      </c>
      <c r="K72" s="42">
        <v>0</v>
      </c>
      <c r="L72" s="42">
        <v>0</v>
      </c>
      <c r="M72" s="42">
        <v>600</v>
      </c>
      <c r="N72" s="42">
        <v>0</v>
      </c>
      <c r="O72" s="42">
        <v>0</v>
      </c>
      <c r="P72" s="42">
        <v>897.04998779296875</v>
      </c>
      <c r="Q72" s="42">
        <v>0</v>
      </c>
      <c r="R72" s="42">
        <v>0</v>
      </c>
      <c r="S72" s="42">
        <v>0</v>
      </c>
      <c r="T72" s="42">
        <v>0</v>
      </c>
      <c r="U72" s="42">
        <v>100</v>
      </c>
      <c r="V72" s="42">
        <v>0</v>
      </c>
      <c r="W72" s="42">
        <v>0</v>
      </c>
      <c r="X72" s="42">
        <v>800</v>
      </c>
      <c r="Y72" s="42">
        <v>0</v>
      </c>
      <c r="Z72" s="42">
        <v>200</v>
      </c>
      <c r="AA72" s="42">
        <v>200</v>
      </c>
      <c r="AB72" s="42">
        <v>150</v>
      </c>
      <c r="AC72" s="42">
        <v>1500</v>
      </c>
      <c r="AD72" s="42">
        <v>0</v>
      </c>
      <c r="AE72" s="42">
        <v>0</v>
      </c>
      <c r="AF72" s="42">
        <v>0</v>
      </c>
      <c r="AG72" s="42">
        <v>0</v>
      </c>
      <c r="AH72" s="42">
        <v>0</v>
      </c>
      <c r="AI72" s="42">
        <v>0</v>
      </c>
      <c r="AJ72" s="42">
        <v>330</v>
      </c>
      <c r="AK72" s="42">
        <v>14.11999988555908</v>
      </c>
      <c r="AL72" s="42">
        <v>58.099998474121087</v>
      </c>
      <c r="AM72" s="42">
        <v>155.69999999999999</v>
      </c>
      <c r="AN72" s="42">
        <v>10.717923000000001</v>
      </c>
      <c r="AO72" s="42">
        <v>277.04538300000002</v>
      </c>
      <c r="AP72" s="42">
        <v>702.30776609086661</v>
      </c>
      <c r="AQ72" s="42">
        <v>242.38394099999999</v>
      </c>
      <c r="AR72" s="42">
        <v>73.909998655319214</v>
      </c>
      <c r="AS72" s="42">
        <v>33.506000518798828</v>
      </c>
      <c r="AT72" s="22"/>
      <c r="AU72" s="2">
        <v>2036</v>
      </c>
      <c r="AV72" s="27">
        <v>685.84724699999992</v>
      </c>
      <c r="AW72" s="14">
        <v>530.14724699999999</v>
      </c>
      <c r="AX72" s="14">
        <v>155.69999999999999</v>
      </c>
      <c r="AY72" s="27">
        <v>1361.9437636246648</v>
      </c>
      <c r="AZ72" s="14">
        <v>1120.3377646317449</v>
      </c>
      <c r="BA72" s="14">
        <v>241.60599899291992</v>
      </c>
      <c r="BB72" s="27">
        <v>7036.5499839782715</v>
      </c>
      <c r="BC72" s="27">
        <v>0</v>
      </c>
      <c r="BD72" s="14">
        <v>1039.4999961853027</v>
      </c>
      <c r="BE72" s="14">
        <v>2300</v>
      </c>
      <c r="BF72" s="14">
        <v>897.04998779296875</v>
      </c>
      <c r="BG72" s="14">
        <v>100</v>
      </c>
      <c r="BH72" s="14">
        <v>1500</v>
      </c>
      <c r="BI72" s="14">
        <v>0</v>
      </c>
      <c r="BJ72" s="14">
        <v>0</v>
      </c>
      <c r="BK72" s="14">
        <v>1200</v>
      </c>
      <c r="BL72" s="27">
        <v>9084.3409946029369</v>
      </c>
      <c r="BM72" s="1">
        <v>0</v>
      </c>
      <c r="BN72" s="2">
        <v>2036</v>
      </c>
      <c r="BO72" s="27"/>
      <c r="BP72" s="5"/>
      <c r="BQ72" s="5"/>
      <c r="BR72" s="27"/>
      <c r="BS72" s="5"/>
      <c r="BT72" s="5"/>
      <c r="BU72" s="27"/>
      <c r="BV72" s="5"/>
      <c r="BW72" s="5"/>
      <c r="BX72" s="5"/>
      <c r="BY72" s="5"/>
      <c r="BZ72" s="5"/>
      <c r="CA72" s="5"/>
      <c r="CB72" s="5"/>
      <c r="CC72" s="5"/>
      <c r="CD72" s="5"/>
      <c r="CE72" s="27"/>
    </row>
    <row r="73" spans="1:83" outlineLevel="1">
      <c r="A73" s="43">
        <v>2037</v>
      </c>
      <c r="B73" s="44">
        <v>0</v>
      </c>
      <c r="C73" s="44">
        <v>0</v>
      </c>
      <c r="D73" s="44">
        <v>0</v>
      </c>
      <c r="E73" s="44">
        <v>237</v>
      </c>
      <c r="F73" s="44">
        <v>91.499996185302749</v>
      </c>
      <c r="G73" s="44">
        <v>711</v>
      </c>
      <c r="H73" s="44">
        <v>600</v>
      </c>
      <c r="I73" s="44">
        <v>600</v>
      </c>
      <c r="J73" s="44">
        <v>1000</v>
      </c>
      <c r="K73" s="44">
        <v>0</v>
      </c>
      <c r="L73" s="44">
        <v>0</v>
      </c>
      <c r="M73" s="44">
        <v>600</v>
      </c>
      <c r="N73" s="44">
        <v>0</v>
      </c>
      <c r="O73" s="44">
        <v>0</v>
      </c>
      <c r="P73" s="44">
        <v>896.60000610351563</v>
      </c>
      <c r="Q73" s="44">
        <v>0</v>
      </c>
      <c r="R73" s="44">
        <v>0</v>
      </c>
      <c r="S73" s="44">
        <v>0</v>
      </c>
      <c r="T73" s="44">
        <v>0</v>
      </c>
      <c r="U73" s="44">
        <v>100</v>
      </c>
      <c r="V73" s="44">
        <v>0</v>
      </c>
      <c r="W73" s="44">
        <v>0</v>
      </c>
      <c r="X73" s="44">
        <v>800</v>
      </c>
      <c r="Y73" s="44">
        <v>0</v>
      </c>
      <c r="Z73" s="44">
        <v>200</v>
      </c>
      <c r="AA73" s="44">
        <v>200</v>
      </c>
      <c r="AB73" s="44">
        <v>150</v>
      </c>
      <c r="AC73" s="44">
        <v>1500</v>
      </c>
      <c r="AD73" s="44">
        <v>0</v>
      </c>
      <c r="AE73" s="44">
        <v>0</v>
      </c>
      <c r="AF73" s="44">
        <v>0</v>
      </c>
      <c r="AG73" s="44">
        <v>0</v>
      </c>
      <c r="AH73" s="44">
        <v>0</v>
      </c>
      <c r="AI73" s="44">
        <v>0</v>
      </c>
      <c r="AJ73" s="44">
        <v>360</v>
      </c>
      <c r="AK73" s="44">
        <v>15.010000228881839</v>
      </c>
      <c r="AL73" s="44">
        <v>61.759998321533203</v>
      </c>
      <c r="AM73" s="44">
        <v>155.69999999999999</v>
      </c>
      <c r="AN73" s="44">
        <v>10.717923000000001</v>
      </c>
      <c r="AO73" s="44">
        <v>294.53497199999998</v>
      </c>
      <c r="AP73" s="44">
        <v>773.53780368399657</v>
      </c>
      <c r="AQ73" s="44">
        <v>256.62610000000001</v>
      </c>
      <c r="AR73" s="44">
        <v>73.909998655319214</v>
      </c>
      <c r="AS73" s="44">
        <v>33.506000518798828</v>
      </c>
      <c r="AT73" s="22"/>
      <c r="AU73" s="3">
        <v>2037</v>
      </c>
      <c r="AV73" s="28">
        <v>717.57899500000008</v>
      </c>
      <c r="AW73" s="15">
        <v>561.87899500000003</v>
      </c>
      <c r="AX73" s="15">
        <v>155.69999999999999</v>
      </c>
      <c r="AY73" s="28">
        <v>1467.7238014085297</v>
      </c>
      <c r="AZ73" s="15">
        <v>1222.4578025681976</v>
      </c>
      <c r="BA73" s="15">
        <v>245.26599884033203</v>
      </c>
      <c r="BB73" s="28">
        <v>7536.1000022888184</v>
      </c>
      <c r="BC73" s="28">
        <v>0</v>
      </c>
      <c r="BD73" s="15">
        <v>1039.4999961853027</v>
      </c>
      <c r="BE73" s="15">
        <v>2800</v>
      </c>
      <c r="BF73" s="15">
        <v>896.60000610351563</v>
      </c>
      <c r="BG73" s="15">
        <v>100</v>
      </c>
      <c r="BH73" s="15">
        <v>1500</v>
      </c>
      <c r="BI73" s="15">
        <v>0</v>
      </c>
      <c r="BJ73" s="15">
        <v>0</v>
      </c>
      <c r="BK73" s="15">
        <v>1200</v>
      </c>
      <c r="BL73" s="28">
        <v>9721.4027986973488</v>
      </c>
      <c r="BM73" s="1">
        <v>0</v>
      </c>
      <c r="BN73" s="3">
        <v>2037</v>
      </c>
      <c r="BO73" s="28"/>
      <c r="BP73" s="6"/>
      <c r="BQ73" s="6"/>
      <c r="BR73" s="28"/>
      <c r="BS73" s="6"/>
      <c r="BT73" s="6"/>
      <c r="BU73" s="28"/>
      <c r="BV73" s="6"/>
      <c r="BW73" s="6"/>
      <c r="BX73" s="6"/>
      <c r="BY73" s="6"/>
      <c r="BZ73" s="6"/>
      <c r="CA73" s="6"/>
      <c r="CB73" s="6"/>
      <c r="CC73" s="6"/>
      <c r="CD73" s="6"/>
      <c r="CE73" s="28"/>
    </row>
    <row r="74" spans="1:83" outlineLevel="1">
      <c r="A74" s="43">
        <v>2038</v>
      </c>
      <c r="B74" s="42">
        <v>0</v>
      </c>
      <c r="C74" s="42">
        <v>0</v>
      </c>
      <c r="D74" s="42">
        <v>0</v>
      </c>
      <c r="E74" s="42">
        <v>474</v>
      </c>
      <c r="F74" s="42">
        <v>91.499996185302749</v>
      </c>
      <c r="G74" s="42">
        <v>711</v>
      </c>
      <c r="H74" s="42">
        <v>700</v>
      </c>
      <c r="I74" s="42">
        <v>700</v>
      </c>
      <c r="J74" s="42">
        <v>1000</v>
      </c>
      <c r="K74" s="42">
        <v>0</v>
      </c>
      <c r="L74" s="42">
        <v>0</v>
      </c>
      <c r="M74" s="42">
        <v>600</v>
      </c>
      <c r="N74" s="42">
        <v>0</v>
      </c>
      <c r="O74" s="42">
        <v>0</v>
      </c>
      <c r="P74" s="42">
        <v>1296.1499938964844</v>
      </c>
      <c r="Q74" s="42">
        <v>0</v>
      </c>
      <c r="R74" s="42">
        <v>0</v>
      </c>
      <c r="S74" s="42">
        <v>0</v>
      </c>
      <c r="T74" s="42">
        <v>0</v>
      </c>
      <c r="U74" s="42">
        <v>100</v>
      </c>
      <c r="V74" s="42">
        <v>0</v>
      </c>
      <c r="W74" s="42">
        <v>0</v>
      </c>
      <c r="X74" s="42">
        <v>800</v>
      </c>
      <c r="Y74" s="42">
        <v>0</v>
      </c>
      <c r="Z74" s="42">
        <v>200</v>
      </c>
      <c r="AA74" s="42">
        <v>200</v>
      </c>
      <c r="AB74" s="42">
        <v>150</v>
      </c>
      <c r="AC74" s="42">
        <v>1500</v>
      </c>
      <c r="AD74" s="42">
        <v>0</v>
      </c>
      <c r="AE74" s="42">
        <v>0</v>
      </c>
      <c r="AF74" s="42">
        <v>0</v>
      </c>
      <c r="AG74" s="42">
        <v>0</v>
      </c>
      <c r="AH74" s="42">
        <v>0</v>
      </c>
      <c r="AI74" s="42">
        <v>0</v>
      </c>
      <c r="AJ74" s="42">
        <v>390</v>
      </c>
      <c r="AK74" s="42">
        <v>15.88000011444092</v>
      </c>
      <c r="AL74" s="42">
        <v>65.339996337890625</v>
      </c>
      <c r="AM74" s="42">
        <v>155.69999999999999</v>
      </c>
      <c r="AN74" s="42">
        <v>10.717923000000001</v>
      </c>
      <c r="AO74" s="42">
        <v>312.89791300000002</v>
      </c>
      <c r="AP74" s="42">
        <v>844.76784127712642</v>
      </c>
      <c r="AQ74" s="42">
        <v>270.08933500000001</v>
      </c>
      <c r="AR74" s="42">
        <v>73.909998655319214</v>
      </c>
      <c r="AS74" s="42">
        <v>33.506000518798828</v>
      </c>
      <c r="AT74" s="22"/>
      <c r="AU74" s="2">
        <v>2038</v>
      </c>
      <c r="AV74" s="27">
        <v>749.40517100000011</v>
      </c>
      <c r="AW74" s="14">
        <v>593.70517100000006</v>
      </c>
      <c r="AX74" s="14">
        <v>155.69999999999999</v>
      </c>
      <c r="AY74" s="27">
        <v>1573.4038369035761</v>
      </c>
      <c r="AZ74" s="14">
        <v>1324.5578400468867</v>
      </c>
      <c r="BA74" s="14">
        <v>248.84599685668945</v>
      </c>
      <c r="BB74" s="27">
        <v>8372.6499900817871</v>
      </c>
      <c r="BC74" s="27">
        <v>0</v>
      </c>
      <c r="BD74" s="14">
        <v>1276.4999961853027</v>
      </c>
      <c r="BE74" s="14">
        <v>3000</v>
      </c>
      <c r="BF74" s="14">
        <v>1296.1499938964844</v>
      </c>
      <c r="BG74" s="14">
        <v>100</v>
      </c>
      <c r="BH74" s="14">
        <v>1500</v>
      </c>
      <c r="BI74" s="14">
        <v>0</v>
      </c>
      <c r="BJ74" s="14">
        <v>0</v>
      </c>
      <c r="BK74" s="14">
        <v>1200</v>
      </c>
      <c r="BL74" s="27">
        <v>10695.458997985363</v>
      </c>
      <c r="BM74" s="1">
        <v>0</v>
      </c>
      <c r="BN74" s="2">
        <v>2038</v>
      </c>
      <c r="BO74" s="27"/>
      <c r="BP74" s="5"/>
      <c r="BQ74" s="5"/>
      <c r="BR74" s="27"/>
      <c r="BS74" s="5"/>
      <c r="BT74" s="5"/>
      <c r="BU74" s="27"/>
      <c r="BV74" s="5"/>
      <c r="BW74" s="5"/>
      <c r="BX74" s="5"/>
      <c r="BY74" s="5"/>
      <c r="BZ74" s="5"/>
      <c r="CA74" s="5"/>
      <c r="CB74" s="5"/>
      <c r="CC74" s="5"/>
      <c r="CD74" s="5"/>
      <c r="CE74" s="27"/>
    </row>
    <row r="75" spans="1:83" outlineLevel="1">
      <c r="A75" s="43">
        <v>2039</v>
      </c>
      <c r="B75" s="44">
        <v>0</v>
      </c>
      <c r="C75" s="44">
        <v>0</v>
      </c>
      <c r="D75" s="44">
        <v>0</v>
      </c>
      <c r="E75" s="44">
        <v>474</v>
      </c>
      <c r="F75" s="44">
        <v>91.499996185302749</v>
      </c>
      <c r="G75" s="44">
        <v>711</v>
      </c>
      <c r="H75" s="44">
        <v>700</v>
      </c>
      <c r="I75" s="44">
        <v>700</v>
      </c>
      <c r="J75" s="44">
        <v>1000</v>
      </c>
      <c r="K75" s="44">
        <v>0</v>
      </c>
      <c r="L75" s="44">
        <v>0</v>
      </c>
      <c r="M75" s="44">
        <v>600</v>
      </c>
      <c r="N75" s="44">
        <v>0</v>
      </c>
      <c r="O75" s="44">
        <v>0</v>
      </c>
      <c r="P75" s="44">
        <v>1295.5000076293945</v>
      </c>
      <c r="Q75" s="44">
        <v>0</v>
      </c>
      <c r="R75" s="44">
        <v>0</v>
      </c>
      <c r="S75" s="44">
        <v>0</v>
      </c>
      <c r="T75" s="44">
        <v>0</v>
      </c>
      <c r="U75" s="44">
        <v>100</v>
      </c>
      <c r="V75" s="44">
        <v>0</v>
      </c>
      <c r="W75" s="44">
        <v>0</v>
      </c>
      <c r="X75" s="44">
        <v>800</v>
      </c>
      <c r="Y75" s="44">
        <v>0</v>
      </c>
      <c r="Z75" s="44">
        <v>200</v>
      </c>
      <c r="AA75" s="44">
        <v>200</v>
      </c>
      <c r="AB75" s="44">
        <v>150</v>
      </c>
      <c r="AC75" s="44">
        <v>1500</v>
      </c>
      <c r="AD75" s="44">
        <v>0</v>
      </c>
      <c r="AE75" s="44">
        <v>0</v>
      </c>
      <c r="AF75" s="44">
        <v>0</v>
      </c>
      <c r="AG75" s="44">
        <v>0</v>
      </c>
      <c r="AH75" s="44">
        <v>0</v>
      </c>
      <c r="AI75" s="44">
        <v>0</v>
      </c>
      <c r="AJ75" s="44">
        <v>420</v>
      </c>
      <c r="AK75" s="44">
        <v>16.760000228881839</v>
      </c>
      <c r="AL75" s="44">
        <v>68.959999084472656</v>
      </c>
      <c r="AM75" s="44">
        <v>155.69999999999999</v>
      </c>
      <c r="AN75" s="44">
        <v>10.717923000000001</v>
      </c>
      <c r="AO75" s="44">
        <v>331.41053299999999</v>
      </c>
      <c r="AP75" s="44">
        <v>917.56433527798572</v>
      </c>
      <c r="AQ75" s="44">
        <v>283.89166899999998</v>
      </c>
      <c r="AR75" s="44">
        <v>73.909998655319214</v>
      </c>
      <c r="AS75" s="44">
        <v>33.506000518798828</v>
      </c>
      <c r="AT75" s="22"/>
      <c r="AU75" s="3">
        <v>2039</v>
      </c>
      <c r="AV75" s="28">
        <v>781.72012500000005</v>
      </c>
      <c r="AW75" s="15">
        <v>626.02012500000001</v>
      </c>
      <c r="AX75" s="15">
        <v>155.69999999999999</v>
      </c>
      <c r="AY75" s="28">
        <v>1680.7003337654583</v>
      </c>
      <c r="AZ75" s="15">
        <v>1428.2343341621868</v>
      </c>
      <c r="BA75" s="15">
        <v>252.46599960327148</v>
      </c>
      <c r="BB75" s="28">
        <v>8372.0000038146973</v>
      </c>
      <c r="BC75" s="28">
        <v>0</v>
      </c>
      <c r="BD75" s="15">
        <v>1276.4999961853027</v>
      </c>
      <c r="BE75" s="15">
        <v>3000</v>
      </c>
      <c r="BF75" s="15">
        <v>1295.5000076293945</v>
      </c>
      <c r="BG75" s="15">
        <v>100</v>
      </c>
      <c r="BH75" s="15">
        <v>1500</v>
      </c>
      <c r="BI75" s="15">
        <v>0</v>
      </c>
      <c r="BJ75" s="15">
        <v>0</v>
      </c>
      <c r="BK75" s="15">
        <v>1200</v>
      </c>
      <c r="BL75" s="28">
        <v>10834.420462580156</v>
      </c>
      <c r="BM75" s="1">
        <v>0</v>
      </c>
      <c r="BN75" s="3">
        <v>2039</v>
      </c>
      <c r="BO75" s="28"/>
      <c r="BP75" s="6"/>
      <c r="BQ75" s="6"/>
      <c r="BR75" s="28"/>
      <c r="BS75" s="6"/>
      <c r="BT75" s="6"/>
      <c r="BU75" s="28"/>
      <c r="BV75" s="6"/>
      <c r="BW75" s="6"/>
      <c r="BX75" s="6"/>
      <c r="BY75" s="6"/>
      <c r="BZ75" s="6"/>
      <c r="CA75" s="6"/>
      <c r="CB75" s="6"/>
      <c r="CC75" s="6"/>
      <c r="CD75" s="6"/>
      <c r="CE75" s="28"/>
    </row>
    <row r="76" spans="1:83" outlineLevel="1">
      <c r="A76" s="43">
        <v>2040</v>
      </c>
      <c r="B76" s="42">
        <v>0</v>
      </c>
      <c r="C76" s="42">
        <v>0</v>
      </c>
      <c r="D76" s="42">
        <v>0</v>
      </c>
      <c r="E76" s="42">
        <v>474</v>
      </c>
      <c r="F76" s="42">
        <v>128.09999465942386</v>
      </c>
      <c r="G76" s="42">
        <v>711</v>
      </c>
      <c r="H76" s="42">
        <v>700</v>
      </c>
      <c r="I76" s="42">
        <v>700</v>
      </c>
      <c r="J76" s="42">
        <v>1000</v>
      </c>
      <c r="K76" s="42">
        <v>0</v>
      </c>
      <c r="L76" s="42">
        <v>0</v>
      </c>
      <c r="M76" s="42">
        <v>700</v>
      </c>
      <c r="N76" s="42">
        <v>0</v>
      </c>
      <c r="O76" s="42">
        <v>0</v>
      </c>
      <c r="P76" s="42">
        <v>1294.8499984741211</v>
      </c>
      <c r="Q76" s="42">
        <v>0</v>
      </c>
      <c r="R76" s="42">
        <v>0</v>
      </c>
      <c r="S76" s="42">
        <v>0</v>
      </c>
      <c r="T76" s="42">
        <v>0</v>
      </c>
      <c r="U76" s="42">
        <v>100</v>
      </c>
      <c r="V76" s="42">
        <v>0</v>
      </c>
      <c r="W76" s="42">
        <v>0</v>
      </c>
      <c r="X76" s="42">
        <v>800</v>
      </c>
      <c r="Y76" s="42">
        <v>0</v>
      </c>
      <c r="Z76" s="42">
        <v>200</v>
      </c>
      <c r="AA76" s="42">
        <v>200</v>
      </c>
      <c r="AB76" s="42">
        <v>150</v>
      </c>
      <c r="AC76" s="42">
        <v>1500</v>
      </c>
      <c r="AD76" s="42">
        <v>0</v>
      </c>
      <c r="AE76" s="42">
        <v>0</v>
      </c>
      <c r="AF76" s="42">
        <v>0</v>
      </c>
      <c r="AG76" s="42">
        <v>0</v>
      </c>
      <c r="AH76" s="42">
        <v>0</v>
      </c>
      <c r="AI76" s="42">
        <v>0</v>
      </c>
      <c r="AJ76" s="42">
        <v>450</v>
      </c>
      <c r="AK76" s="42">
        <v>17.64999961853027</v>
      </c>
      <c r="AL76" s="42">
        <v>72.610000610351563</v>
      </c>
      <c r="AM76" s="42">
        <v>155.69999999999999</v>
      </c>
      <c r="AN76" s="42">
        <v>10.717923000000001</v>
      </c>
      <c r="AO76" s="42">
        <v>350.07590800000003</v>
      </c>
      <c r="AP76" s="42">
        <v>990.36082927884513</v>
      </c>
      <c r="AQ76" s="42">
        <v>296.558898</v>
      </c>
      <c r="AR76" s="42">
        <v>73.909998655319214</v>
      </c>
      <c r="AS76" s="42">
        <v>33.506000518798828</v>
      </c>
      <c r="AT76" s="22"/>
      <c r="AU76" s="2">
        <v>2040</v>
      </c>
      <c r="AV76" s="27">
        <v>813.052729</v>
      </c>
      <c r="AW76" s="14">
        <v>657.35272899999995</v>
      </c>
      <c r="AX76" s="14">
        <v>155.69999999999999</v>
      </c>
      <c r="AY76" s="27">
        <v>1788.036828681845</v>
      </c>
      <c r="AZ76" s="14">
        <v>1531.9208275526946</v>
      </c>
      <c r="BA76" s="14">
        <v>256.11600112915039</v>
      </c>
      <c r="BB76" s="27">
        <v>8507.9499931335449</v>
      </c>
      <c r="BC76" s="27">
        <v>0</v>
      </c>
      <c r="BD76" s="14">
        <v>1313.0999946594238</v>
      </c>
      <c r="BE76" s="14">
        <v>3100</v>
      </c>
      <c r="BF76" s="14">
        <v>1294.8499984741211</v>
      </c>
      <c r="BG76" s="14">
        <v>100</v>
      </c>
      <c r="BH76" s="14">
        <v>1500</v>
      </c>
      <c r="BI76" s="14">
        <v>0</v>
      </c>
      <c r="BJ76" s="14">
        <v>0</v>
      </c>
      <c r="BK76" s="14">
        <v>1200</v>
      </c>
      <c r="BL76" s="27">
        <v>11109.039550815389</v>
      </c>
      <c r="BM76" s="1">
        <v>0</v>
      </c>
      <c r="BN76" s="2">
        <v>2040</v>
      </c>
      <c r="BO76" s="27"/>
      <c r="BP76" s="5"/>
      <c r="BQ76" s="5"/>
      <c r="BR76" s="27"/>
      <c r="BS76" s="5"/>
      <c r="BT76" s="5"/>
      <c r="BU76" s="27"/>
      <c r="BV76" s="5"/>
      <c r="BW76" s="5"/>
      <c r="BX76" s="5"/>
      <c r="BY76" s="5"/>
      <c r="BZ76" s="5"/>
      <c r="CA76" s="5"/>
      <c r="CB76" s="5"/>
      <c r="CC76" s="5"/>
      <c r="CD76" s="5"/>
      <c r="CE76" s="27"/>
    </row>
    <row r="77" spans="1:83" outlineLevel="1">
      <c r="A77" s="43">
        <v>2041</v>
      </c>
      <c r="B77" s="44">
        <v>0</v>
      </c>
      <c r="C77" s="44">
        <v>0</v>
      </c>
      <c r="D77" s="44">
        <v>0</v>
      </c>
      <c r="E77" s="44">
        <v>474</v>
      </c>
      <c r="F77" s="44">
        <v>182.9999923706055</v>
      </c>
      <c r="G77" s="44">
        <v>711</v>
      </c>
      <c r="H77" s="44">
        <v>700</v>
      </c>
      <c r="I77" s="44">
        <v>700</v>
      </c>
      <c r="J77" s="44">
        <v>1000</v>
      </c>
      <c r="K77" s="44">
        <v>0</v>
      </c>
      <c r="L77" s="44">
        <v>0</v>
      </c>
      <c r="M77" s="44">
        <v>700</v>
      </c>
      <c r="N77" s="44">
        <v>0</v>
      </c>
      <c r="O77" s="44">
        <v>0</v>
      </c>
      <c r="P77" s="44">
        <v>1294.1999816894531</v>
      </c>
      <c r="Q77" s="44">
        <v>0</v>
      </c>
      <c r="R77" s="44">
        <v>0</v>
      </c>
      <c r="S77" s="44">
        <v>0</v>
      </c>
      <c r="T77" s="44">
        <v>0</v>
      </c>
      <c r="U77" s="44">
        <v>100</v>
      </c>
      <c r="V77" s="44">
        <v>0</v>
      </c>
      <c r="W77" s="44">
        <v>0</v>
      </c>
      <c r="X77" s="44">
        <v>800</v>
      </c>
      <c r="Y77" s="44">
        <v>0</v>
      </c>
      <c r="Z77" s="44">
        <v>200</v>
      </c>
      <c r="AA77" s="44">
        <v>200</v>
      </c>
      <c r="AB77" s="44">
        <v>150</v>
      </c>
      <c r="AC77" s="44">
        <v>1500</v>
      </c>
      <c r="AD77" s="44">
        <v>0</v>
      </c>
      <c r="AE77" s="44">
        <v>0</v>
      </c>
      <c r="AF77" s="44">
        <v>0</v>
      </c>
      <c r="AG77" s="44">
        <v>0</v>
      </c>
      <c r="AH77" s="44">
        <v>0</v>
      </c>
      <c r="AI77" s="44">
        <v>0</v>
      </c>
      <c r="AJ77" s="44">
        <v>480</v>
      </c>
      <c r="AK77" s="44">
        <v>18.54999923706055</v>
      </c>
      <c r="AL77" s="44">
        <v>76.30999755859375</v>
      </c>
      <c r="AM77" s="44">
        <v>155.69999999999999</v>
      </c>
      <c r="AN77" s="44">
        <v>10.717923000000001</v>
      </c>
      <c r="AO77" s="44">
        <v>366.544757</v>
      </c>
      <c r="AP77" s="44">
        <v>1066.338277034426</v>
      </c>
      <c r="AQ77" s="44">
        <v>306.24352599999997</v>
      </c>
      <c r="AR77" s="44">
        <v>73.909998655319214</v>
      </c>
      <c r="AS77" s="44">
        <v>33.506000518798828</v>
      </c>
      <c r="AT77" s="22"/>
      <c r="AU77" s="3">
        <v>2041</v>
      </c>
      <c r="AV77" s="28">
        <v>839.20620600000007</v>
      </c>
      <c r="AW77" s="15">
        <v>683.50620600000002</v>
      </c>
      <c r="AX77" s="15">
        <v>155.69999999999999</v>
      </c>
      <c r="AY77" s="28">
        <v>1898.6142730041984</v>
      </c>
      <c r="AZ77" s="15">
        <v>1638.7982749268058</v>
      </c>
      <c r="BA77" s="15">
        <v>259.81599807739258</v>
      </c>
      <c r="BB77" s="28">
        <v>8562.1999740600586</v>
      </c>
      <c r="BC77" s="28">
        <v>0</v>
      </c>
      <c r="BD77" s="15">
        <v>1367.9999923706055</v>
      </c>
      <c r="BE77" s="15">
        <v>3100</v>
      </c>
      <c r="BF77" s="15">
        <v>1294.1999816894531</v>
      </c>
      <c r="BG77" s="15">
        <v>100</v>
      </c>
      <c r="BH77" s="15">
        <v>1500</v>
      </c>
      <c r="BI77" s="15">
        <v>0</v>
      </c>
      <c r="BJ77" s="15">
        <v>0</v>
      </c>
      <c r="BK77" s="15">
        <v>1200</v>
      </c>
      <c r="BL77" s="28">
        <v>11300.020453064257</v>
      </c>
      <c r="BM77" s="1">
        <v>0</v>
      </c>
      <c r="BN77" s="3">
        <v>2041</v>
      </c>
      <c r="BO77" s="28"/>
      <c r="BP77" s="6"/>
      <c r="BQ77" s="6"/>
      <c r="BR77" s="28"/>
      <c r="BS77" s="6"/>
      <c r="BT77" s="6"/>
      <c r="BU77" s="28"/>
      <c r="BV77" s="6"/>
      <c r="BW77" s="6"/>
      <c r="BX77" s="6"/>
      <c r="BY77" s="6"/>
      <c r="BZ77" s="6"/>
      <c r="CA77" s="6"/>
      <c r="CB77" s="6"/>
      <c r="CC77" s="6"/>
      <c r="CD77" s="6"/>
      <c r="CE77" s="28"/>
    </row>
    <row r="78" spans="1:83" outlineLevel="1">
      <c r="A78" s="43">
        <v>2042</v>
      </c>
      <c r="B78" s="42">
        <v>0</v>
      </c>
      <c r="C78" s="42">
        <v>0</v>
      </c>
      <c r="D78" s="42">
        <v>0</v>
      </c>
      <c r="E78" s="42">
        <v>711</v>
      </c>
      <c r="F78" s="42">
        <v>292.79998779296881</v>
      </c>
      <c r="G78" s="42">
        <v>711</v>
      </c>
      <c r="H78" s="42">
        <v>700</v>
      </c>
      <c r="I78" s="42">
        <v>700</v>
      </c>
      <c r="J78" s="42">
        <v>1200</v>
      </c>
      <c r="K78" s="42">
        <v>0</v>
      </c>
      <c r="L78" s="42">
        <v>0</v>
      </c>
      <c r="M78" s="42">
        <v>700</v>
      </c>
      <c r="N78" s="42">
        <v>0</v>
      </c>
      <c r="O78" s="42">
        <v>0</v>
      </c>
      <c r="P78" s="42">
        <v>1493.5500183105469</v>
      </c>
      <c r="Q78" s="42">
        <v>0</v>
      </c>
      <c r="R78" s="42">
        <v>0</v>
      </c>
      <c r="S78" s="42">
        <v>0</v>
      </c>
      <c r="T78" s="42">
        <v>0</v>
      </c>
      <c r="U78" s="42">
        <v>100</v>
      </c>
      <c r="V78" s="42">
        <v>0</v>
      </c>
      <c r="W78" s="42">
        <v>0</v>
      </c>
      <c r="X78" s="42">
        <v>800</v>
      </c>
      <c r="Y78" s="42">
        <v>0</v>
      </c>
      <c r="Z78" s="42">
        <v>200</v>
      </c>
      <c r="AA78" s="42">
        <v>200</v>
      </c>
      <c r="AB78" s="42">
        <v>150</v>
      </c>
      <c r="AC78" s="42">
        <v>1500</v>
      </c>
      <c r="AD78" s="42">
        <v>0</v>
      </c>
      <c r="AE78" s="42">
        <v>0</v>
      </c>
      <c r="AF78" s="42">
        <v>0</v>
      </c>
      <c r="AG78" s="42">
        <v>0</v>
      </c>
      <c r="AH78" s="42">
        <v>0</v>
      </c>
      <c r="AI78" s="42">
        <v>0</v>
      </c>
      <c r="AJ78" s="42">
        <v>510</v>
      </c>
      <c r="AK78" s="42">
        <v>19.440000534057621</v>
      </c>
      <c r="AL78" s="42">
        <v>79.980003356933594</v>
      </c>
      <c r="AM78" s="42">
        <v>155.69999999999999</v>
      </c>
      <c r="AN78" s="42">
        <v>10.717923000000001</v>
      </c>
      <c r="AO78" s="42">
        <v>381.38044400000001</v>
      </c>
      <c r="AP78" s="42">
        <v>1142.315724790006</v>
      </c>
      <c r="AQ78" s="42">
        <v>325.10719200000005</v>
      </c>
      <c r="AR78" s="42">
        <v>73.909998655319214</v>
      </c>
      <c r="AS78" s="42">
        <v>33.506000518798828</v>
      </c>
      <c r="AT78" s="22"/>
      <c r="AU78" s="2">
        <v>2042</v>
      </c>
      <c r="AV78" s="27">
        <v>872.90555900000004</v>
      </c>
      <c r="AW78" s="14">
        <v>717.20555899999999</v>
      </c>
      <c r="AX78" s="14">
        <v>155.69999999999999</v>
      </c>
      <c r="AY78" s="27">
        <v>2009.1517278551153</v>
      </c>
      <c r="AZ78" s="14">
        <v>1745.6657239793828</v>
      </c>
      <c r="BA78" s="14">
        <v>263.48600387573242</v>
      </c>
      <c r="BB78" s="27">
        <v>9308.3500061035156</v>
      </c>
      <c r="BC78" s="27">
        <v>0</v>
      </c>
      <c r="BD78" s="14">
        <v>1714.7999877929688</v>
      </c>
      <c r="BE78" s="14">
        <v>3300</v>
      </c>
      <c r="BF78" s="14">
        <v>1493.5500183105469</v>
      </c>
      <c r="BG78" s="14">
        <v>100</v>
      </c>
      <c r="BH78" s="14">
        <v>1500</v>
      </c>
      <c r="BI78" s="14">
        <v>0</v>
      </c>
      <c r="BJ78" s="14">
        <v>0</v>
      </c>
      <c r="BK78" s="14">
        <v>1200</v>
      </c>
      <c r="BL78" s="27">
        <v>12190.407292958631</v>
      </c>
      <c r="BM78" s="1">
        <v>0</v>
      </c>
      <c r="BN78" s="2">
        <v>2042</v>
      </c>
      <c r="BO78" s="27"/>
      <c r="BP78" s="5"/>
      <c r="BQ78" s="5"/>
      <c r="BR78" s="27"/>
      <c r="BS78" s="5"/>
      <c r="BT78" s="5"/>
      <c r="BU78" s="27"/>
      <c r="BV78" s="5"/>
      <c r="BW78" s="5"/>
      <c r="BX78" s="5"/>
      <c r="BY78" s="5"/>
      <c r="BZ78" s="5"/>
      <c r="CA78" s="5"/>
      <c r="CB78" s="5"/>
      <c r="CC78" s="5"/>
      <c r="CD78" s="5"/>
      <c r="CE78" s="27"/>
    </row>
    <row r="79" spans="1:83" outlineLevel="1">
      <c r="A79" s="43">
        <v>2043</v>
      </c>
      <c r="B79" s="44">
        <v>0</v>
      </c>
      <c r="C79" s="44">
        <v>0</v>
      </c>
      <c r="D79" s="44">
        <v>0</v>
      </c>
      <c r="E79" s="44">
        <v>711</v>
      </c>
      <c r="F79" s="44">
        <v>311.09998703002935</v>
      </c>
      <c r="G79" s="44">
        <v>711</v>
      </c>
      <c r="H79" s="44">
        <v>700</v>
      </c>
      <c r="I79" s="44">
        <v>700</v>
      </c>
      <c r="J79" s="44">
        <v>1550</v>
      </c>
      <c r="K79" s="44">
        <v>0</v>
      </c>
      <c r="L79" s="44">
        <v>0</v>
      </c>
      <c r="M79" s="44">
        <v>700</v>
      </c>
      <c r="N79" s="44">
        <v>0</v>
      </c>
      <c r="O79" s="44">
        <v>0</v>
      </c>
      <c r="P79" s="44">
        <v>1492.7999877929688</v>
      </c>
      <c r="Q79" s="44">
        <v>0</v>
      </c>
      <c r="R79" s="44">
        <v>0</v>
      </c>
      <c r="S79" s="44">
        <v>0</v>
      </c>
      <c r="T79" s="44">
        <v>0</v>
      </c>
      <c r="U79" s="44">
        <v>100</v>
      </c>
      <c r="V79" s="44">
        <v>0</v>
      </c>
      <c r="W79" s="44">
        <v>0</v>
      </c>
      <c r="X79" s="44">
        <v>800</v>
      </c>
      <c r="Y79" s="44">
        <v>0</v>
      </c>
      <c r="Z79" s="44">
        <v>200</v>
      </c>
      <c r="AA79" s="44">
        <v>200</v>
      </c>
      <c r="AB79" s="44">
        <v>150</v>
      </c>
      <c r="AC79" s="44">
        <v>1500</v>
      </c>
      <c r="AD79" s="44">
        <v>0</v>
      </c>
      <c r="AE79" s="44">
        <v>0</v>
      </c>
      <c r="AF79" s="44">
        <v>0</v>
      </c>
      <c r="AG79" s="44">
        <v>0</v>
      </c>
      <c r="AH79" s="44">
        <v>0</v>
      </c>
      <c r="AI79" s="44">
        <v>0</v>
      </c>
      <c r="AJ79" s="44">
        <v>540</v>
      </c>
      <c r="AK79" s="44">
        <v>20.340000152587891</v>
      </c>
      <c r="AL79" s="44">
        <v>83.680000305175781</v>
      </c>
      <c r="AM79" s="44">
        <v>155.69999999999999</v>
      </c>
      <c r="AN79" s="44">
        <v>10.717923000000001</v>
      </c>
      <c r="AO79" s="44">
        <v>401.17813699999999</v>
      </c>
      <c r="AP79" s="44">
        <v>1224.0605660882529</v>
      </c>
      <c r="AQ79" s="44">
        <v>343.10828400000003</v>
      </c>
      <c r="AR79" s="44">
        <v>73.909998655319214</v>
      </c>
      <c r="AS79" s="44">
        <v>33.506000518798828</v>
      </c>
      <c r="AT79" s="22"/>
      <c r="AU79" s="3">
        <v>2043</v>
      </c>
      <c r="AV79" s="28">
        <v>910.70434399999999</v>
      </c>
      <c r="AW79" s="15">
        <v>755.00434399999995</v>
      </c>
      <c r="AX79" s="15">
        <v>155.69999999999999</v>
      </c>
      <c r="AY79" s="28">
        <v>2125.4965657201346</v>
      </c>
      <c r="AZ79" s="15">
        <v>1858.31056489616</v>
      </c>
      <c r="BA79" s="15">
        <v>267.18600082397461</v>
      </c>
      <c r="BB79" s="28">
        <v>9675.899974822998</v>
      </c>
      <c r="BC79" s="28">
        <v>0</v>
      </c>
      <c r="BD79" s="15">
        <v>1733.0999870300293</v>
      </c>
      <c r="BE79" s="15">
        <v>3650</v>
      </c>
      <c r="BF79" s="15">
        <v>1492.7999877929688</v>
      </c>
      <c r="BG79" s="15">
        <v>100</v>
      </c>
      <c r="BH79" s="15">
        <v>1500</v>
      </c>
      <c r="BI79" s="15">
        <v>0</v>
      </c>
      <c r="BJ79" s="15">
        <v>0</v>
      </c>
      <c r="BK79" s="15">
        <v>1200</v>
      </c>
      <c r="BL79" s="28">
        <v>12712.100884543132</v>
      </c>
      <c r="BM79" s="1">
        <v>0</v>
      </c>
      <c r="BN79" s="3">
        <v>2043</v>
      </c>
      <c r="BO79" s="28"/>
      <c r="BP79" s="6"/>
      <c r="BQ79" s="6"/>
      <c r="BR79" s="28"/>
      <c r="BS79" s="6"/>
      <c r="BT79" s="6"/>
      <c r="BU79" s="28"/>
      <c r="BV79" s="6"/>
      <c r="BW79" s="6"/>
      <c r="BX79" s="6"/>
      <c r="BY79" s="6"/>
      <c r="BZ79" s="6"/>
      <c r="CA79" s="6"/>
      <c r="CB79" s="6"/>
      <c r="CC79" s="6"/>
      <c r="CD79" s="6"/>
      <c r="CE79" s="28"/>
    </row>
    <row r="80" spans="1:83" outlineLevel="1">
      <c r="A80" s="43">
        <v>2044</v>
      </c>
      <c r="B80" s="42">
        <v>0</v>
      </c>
      <c r="C80" s="42">
        <v>0</v>
      </c>
      <c r="D80" s="42">
        <v>0</v>
      </c>
      <c r="E80" s="42">
        <v>711</v>
      </c>
      <c r="F80" s="42">
        <v>347.69998550415045</v>
      </c>
      <c r="G80" s="42">
        <v>711</v>
      </c>
      <c r="H80" s="42">
        <v>700</v>
      </c>
      <c r="I80" s="42">
        <v>700</v>
      </c>
      <c r="J80" s="42">
        <v>1550</v>
      </c>
      <c r="K80" s="42">
        <v>0</v>
      </c>
      <c r="L80" s="42">
        <v>0</v>
      </c>
      <c r="M80" s="42">
        <v>700</v>
      </c>
      <c r="N80" s="42">
        <v>0</v>
      </c>
      <c r="O80" s="42">
        <v>0</v>
      </c>
      <c r="P80" s="42">
        <v>1492.0500106811523</v>
      </c>
      <c r="Q80" s="42">
        <v>0</v>
      </c>
      <c r="R80" s="42">
        <v>0</v>
      </c>
      <c r="S80" s="42">
        <v>0</v>
      </c>
      <c r="T80" s="42">
        <v>0</v>
      </c>
      <c r="U80" s="42">
        <v>100</v>
      </c>
      <c r="V80" s="42">
        <v>0</v>
      </c>
      <c r="W80" s="42">
        <v>0</v>
      </c>
      <c r="X80" s="42">
        <v>800</v>
      </c>
      <c r="Y80" s="42">
        <v>0</v>
      </c>
      <c r="Z80" s="42">
        <v>200</v>
      </c>
      <c r="AA80" s="42">
        <v>200</v>
      </c>
      <c r="AB80" s="42">
        <v>150</v>
      </c>
      <c r="AC80" s="42">
        <v>1500</v>
      </c>
      <c r="AD80" s="42">
        <v>0</v>
      </c>
      <c r="AE80" s="42">
        <v>0</v>
      </c>
      <c r="AF80" s="42">
        <v>0</v>
      </c>
      <c r="AG80" s="42">
        <v>0</v>
      </c>
      <c r="AH80" s="42">
        <v>0</v>
      </c>
      <c r="AI80" s="42">
        <v>0</v>
      </c>
      <c r="AJ80" s="42">
        <v>570</v>
      </c>
      <c r="AK80" s="42">
        <v>21.280000686645511</v>
      </c>
      <c r="AL80" s="42">
        <v>87.550003051757813</v>
      </c>
      <c r="AM80" s="42">
        <v>155.69999999999999</v>
      </c>
      <c r="AN80" s="42">
        <v>10.717923000000001</v>
      </c>
      <c r="AO80" s="42">
        <v>419.93942299999998</v>
      </c>
      <c r="AP80" s="42">
        <v>1305.8054073864989</v>
      </c>
      <c r="AQ80" s="42">
        <v>358.72374899999994</v>
      </c>
      <c r="AR80" s="42">
        <v>73.409998655319214</v>
      </c>
      <c r="AS80" s="42">
        <v>33.506000518798828</v>
      </c>
      <c r="AT80" s="22"/>
      <c r="AU80" s="2">
        <v>2044</v>
      </c>
      <c r="AV80" s="27">
        <v>945.081095</v>
      </c>
      <c r="AW80" s="14">
        <v>789.38109499999996</v>
      </c>
      <c r="AX80" s="14">
        <v>155.69999999999999</v>
      </c>
      <c r="AY80" s="27">
        <v>2241.5514102990201</v>
      </c>
      <c r="AZ80" s="14">
        <v>1970.4954067284636</v>
      </c>
      <c r="BA80" s="14">
        <v>271.05600357055664</v>
      </c>
      <c r="BB80" s="27">
        <v>9711.7499961853027</v>
      </c>
      <c r="BC80" s="27">
        <v>0</v>
      </c>
      <c r="BD80" s="14">
        <v>1769.6999855041504</v>
      </c>
      <c r="BE80" s="14">
        <v>3650</v>
      </c>
      <c r="BF80" s="14">
        <v>1492.0500106811523</v>
      </c>
      <c r="BG80" s="14">
        <v>100</v>
      </c>
      <c r="BH80" s="14">
        <v>1500</v>
      </c>
      <c r="BI80" s="14">
        <v>0</v>
      </c>
      <c r="BJ80" s="14">
        <v>0</v>
      </c>
      <c r="BK80" s="14">
        <v>1200</v>
      </c>
      <c r="BL80" s="27">
        <v>12898.382501484322</v>
      </c>
      <c r="BM80" s="1">
        <v>0</v>
      </c>
      <c r="BN80" s="2">
        <v>2044</v>
      </c>
      <c r="BO80" s="27"/>
      <c r="BP80" s="5"/>
      <c r="BQ80" s="5"/>
      <c r="BR80" s="27"/>
      <c r="BS80" s="5"/>
      <c r="BT80" s="5"/>
      <c r="BU80" s="27"/>
      <c r="BV80" s="5"/>
      <c r="BW80" s="5"/>
      <c r="BX80" s="5"/>
      <c r="BY80" s="5"/>
      <c r="BZ80" s="5"/>
      <c r="CA80" s="5"/>
      <c r="CB80" s="5"/>
      <c r="CC80" s="5"/>
      <c r="CD80" s="5"/>
      <c r="CE80" s="27"/>
    </row>
    <row r="81" spans="1:83" outlineLevel="1">
      <c r="A81" s="43">
        <v>2045</v>
      </c>
      <c r="B81" s="44">
        <v>0</v>
      </c>
      <c r="C81" s="44">
        <v>0</v>
      </c>
      <c r="D81" s="44">
        <v>0</v>
      </c>
      <c r="E81" s="44">
        <v>711</v>
      </c>
      <c r="F81" s="44">
        <v>384.29998397827154</v>
      </c>
      <c r="G81" s="44">
        <v>711</v>
      </c>
      <c r="H81" s="44">
        <v>700</v>
      </c>
      <c r="I81" s="44">
        <v>1000</v>
      </c>
      <c r="J81" s="44">
        <v>1550</v>
      </c>
      <c r="K81" s="44">
        <v>0</v>
      </c>
      <c r="L81" s="44">
        <v>0</v>
      </c>
      <c r="M81" s="44">
        <v>700</v>
      </c>
      <c r="N81" s="44">
        <v>0</v>
      </c>
      <c r="O81" s="44">
        <v>0</v>
      </c>
      <c r="P81" s="44">
        <v>1491.2999954223633</v>
      </c>
      <c r="Q81" s="44">
        <v>0</v>
      </c>
      <c r="R81" s="44">
        <v>0</v>
      </c>
      <c r="S81" s="44">
        <v>0</v>
      </c>
      <c r="T81" s="44">
        <v>0</v>
      </c>
      <c r="U81" s="44">
        <v>100</v>
      </c>
      <c r="V81" s="44">
        <v>0</v>
      </c>
      <c r="W81" s="44">
        <v>0</v>
      </c>
      <c r="X81" s="44">
        <v>800</v>
      </c>
      <c r="Y81" s="44">
        <v>0</v>
      </c>
      <c r="Z81" s="44">
        <v>200</v>
      </c>
      <c r="AA81" s="44">
        <v>200</v>
      </c>
      <c r="AB81" s="44">
        <v>150</v>
      </c>
      <c r="AC81" s="44">
        <v>1500</v>
      </c>
      <c r="AD81" s="44">
        <v>0</v>
      </c>
      <c r="AE81" s="44">
        <v>0</v>
      </c>
      <c r="AF81" s="44">
        <v>0</v>
      </c>
      <c r="AG81" s="44">
        <v>0</v>
      </c>
      <c r="AH81" s="44">
        <v>0</v>
      </c>
      <c r="AI81" s="44">
        <v>0</v>
      </c>
      <c r="AJ81" s="44">
        <v>600</v>
      </c>
      <c r="AK81" s="44">
        <v>22.260000228881839</v>
      </c>
      <c r="AL81" s="44">
        <v>91.599998474121094</v>
      </c>
      <c r="AM81" s="44">
        <v>155.69999999999999</v>
      </c>
      <c r="AN81" s="44">
        <v>10.717923000000001</v>
      </c>
      <c r="AO81" s="44">
        <v>436.93978399999997</v>
      </c>
      <c r="AP81" s="44">
        <v>1393.1203194741331</v>
      </c>
      <c r="AQ81" s="44">
        <v>370.66724999999997</v>
      </c>
      <c r="AR81" s="44">
        <v>40.820000410079956</v>
      </c>
      <c r="AS81" s="44">
        <v>3.5460000038146968</v>
      </c>
      <c r="AT81" s="22"/>
      <c r="AU81" s="3">
        <v>2045</v>
      </c>
      <c r="AV81" s="28">
        <v>974.02495699999986</v>
      </c>
      <c r="AW81" s="15">
        <v>818.32495699999993</v>
      </c>
      <c r="AX81" s="15">
        <v>155.69999999999999</v>
      </c>
      <c r="AY81" s="28">
        <v>2301.3463185910305</v>
      </c>
      <c r="AZ81" s="15">
        <v>2056.2003201130947</v>
      </c>
      <c r="BA81" s="15">
        <v>245.14599847793579</v>
      </c>
      <c r="BB81" s="28">
        <v>10047.599979400635</v>
      </c>
      <c r="BC81" s="28">
        <v>0</v>
      </c>
      <c r="BD81" s="15">
        <v>1806.2999839782715</v>
      </c>
      <c r="BE81" s="15">
        <v>3950</v>
      </c>
      <c r="BF81" s="15">
        <v>1491.2999954223633</v>
      </c>
      <c r="BG81" s="15">
        <v>100</v>
      </c>
      <c r="BH81" s="15">
        <v>1500</v>
      </c>
      <c r="BI81" s="15">
        <v>0</v>
      </c>
      <c r="BJ81" s="15">
        <v>0</v>
      </c>
      <c r="BK81" s="15">
        <v>1200</v>
      </c>
      <c r="BL81" s="28">
        <v>13322.971254991666</v>
      </c>
      <c r="BM81" s="1">
        <v>0</v>
      </c>
      <c r="BN81" s="3">
        <v>2045</v>
      </c>
      <c r="BO81" s="28">
        <v>551.63028699999995</v>
      </c>
      <c r="BP81" s="6">
        <v>536.63028699999995</v>
      </c>
      <c r="BQ81" s="6">
        <v>15</v>
      </c>
      <c r="BR81" s="28">
        <v>1586.8708122682419</v>
      </c>
      <c r="BS81" s="6">
        <v>1536.8508132409897</v>
      </c>
      <c r="BT81" s="6">
        <v>50.019999027252197</v>
      </c>
      <c r="BU81" s="28">
        <v>4299.8499870300293</v>
      </c>
      <c r="BV81" s="6">
        <v>0</v>
      </c>
      <c r="BW81" s="6">
        <v>858.29998397827148</v>
      </c>
      <c r="BX81" s="6">
        <v>2750</v>
      </c>
      <c r="BY81" s="6">
        <v>591.55000305175781</v>
      </c>
      <c r="BZ81" s="6">
        <v>0</v>
      </c>
      <c r="CA81" s="6">
        <v>0</v>
      </c>
      <c r="CB81" s="6">
        <v>0</v>
      </c>
      <c r="CC81" s="6">
        <v>0</v>
      </c>
      <c r="CD81" s="6">
        <v>100</v>
      </c>
      <c r="CE81" s="28">
        <v>6438.3510862982721</v>
      </c>
    </row>
    <row r="82" spans="1:83" outlineLevel="1">
      <c r="A82" s="7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7"/>
      <c r="AN82" s="7"/>
      <c r="AO82" s="7"/>
      <c r="AP82" s="7"/>
      <c r="AQ82" s="7"/>
      <c r="AR82" s="7"/>
      <c r="AS82" s="7"/>
      <c r="AT82" s="7"/>
      <c r="AU82" s="7"/>
      <c r="AV82" s="7"/>
      <c r="AW82" s="7"/>
      <c r="AX82" s="7"/>
      <c r="AY82" s="7"/>
      <c r="AZ82" s="7"/>
      <c r="BA82" s="7"/>
      <c r="BB82" s="7"/>
      <c r="BC82" s="7"/>
      <c r="BD82" s="7"/>
      <c r="BE82" s="7"/>
      <c r="BF82" s="7"/>
      <c r="BG82" s="7"/>
      <c r="BH82" s="7"/>
      <c r="BI82" s="7"/>
      <c r="BJ82" s="7"/>
      <c r="BK82" s="7"/>
      <c r="BL82" s="7"/>
      <c r="BM82" s="7"/>
      <c r="BN82" s="33" t="s">
        <v>133</v>
      </c>
      <c r="BO82" s="34">
        <v>974.02495699999986</v>
      </c>
      <c r="BP82" s="34">
        <v>818.32495699999993</v>
      </c>
      <c r="BQ82" s="34">
        <v>155.69999999999999</v>
      </c>
      <c r="BR82" s="34">
        <v>2301.3463185910305</v>
      </c>
      <c r="BS82" s="34">
        <v>2056.2003201130947</v>
      </c>
      <c r="BT82" s="34">
        <v>245.14599847793579</v>
      </c>
      <c r="BU82" s="34">
        <v>10047.599979400635</v>
      </c>
      <c r="BV82" s="34">
        <v>0</v>
      </c>
      <c r="BW82" s="34">
        <v>1806.2999839782715</v>
      </c>
      <c r="BX82" s="34">
        <v>3950</v>
      </c>
      <c r="BY82" s="34">
        <v>1491.2999954223633</v>
      </c>
      <c r="BZ82" s="34">
        <v>100</v>
      </c>
      <c r="CA82" s="34">
        <v>1500</v>
      </c>
      <c r="CB82" s="34">
        <v>0</v>
      </c>
      <c r="CC82" s="34">
        <v>0</v>
      </c>
      <c r="CD82" s="34">
        <v>1200</v>
      </c>
      <c r="CE82" s="34">
        <v>13322.971254991666</v>
      </c>
    </row>
    <row r="83" spans="1:83">
      <c r="BN83" s="23"/>
      <c r="BO83" s="24"/>
      <c r="BP83" s="24"/>
      <c r="BQ83" s="24"/>
      <c r="BR83" s="24"/>
      <c r="BS83" s="24"/>
      <c r="BT83" s="24"/>
      <c r="BU83" s="24"/>
      <c r="BV83" s="24"/>
      <c r="BW83" s="24"/>
      <c r="BX83" s="24"/>
      <c r="BY83" s="24"/>
      <c r="BZ83" s="24"/>
      <c r="CA83" s="24"/>
      <c r="CB83" s="24"/>
      <c r="CC83" s="24"/>
      <c r="CD83" s="24"/>
      <c r="CE83" s="24"/>
    </row>
    <row r="84" spans="1:83">
      <c r="BN84" s="23"/>
      <c r="BO84" s="24"/>
      <c r="BP84" s="24"/>
      <c r="BQ84" s="24"/>
      <c r="BR84" s="24"/>
      <c r="BS84" s="24"/>
      <c r="BT84" s="24"/>
      <c r="BU84" s="24"/>
      <c r="BV84" s="24"/>
      <c r="BW84" s="24"/>
      <c r="BX84" s="24"/>
      <c r="BY84" s="24"/>
      <c r="BZ84" s="24"/>
      <c r="CA84" s="24"/>
      <c r="CB84" s="24"/>
      <c r="CC84" s="24"/>
      <c r="CD84" s="24"/>
      <c r="CE84" s="24"/>
    </row>
    <row r="85" spans="1:83" ht="15.6">
      <c r="A85" s="37" t="s">
        <v>82</v>
      </c>
      <c r="B85" s="38"/>
      <c r="C85" s="38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18"/>
      <c r="W85" s="18"/>
      <c r="X85" s="18"/>
      <c r="Y85" s="18"/>
      <c r="Z85" s="18"/>
      <c r="AA85" s="18"/>
      <c r="AB85" s="18"/>
      <c r="AC85" s="18"/>
      <c r="AD85" s="18"/>
      <c r="AE85" s="18"/>
      <c r="AF85" s="18"/>
      <c r="AG85" s="18"/>
      <c r="AH85" s="18"/>
      <c r="AI85" s="18"/>
      <c r="AJ85" s="18"/>
      <c r="AK85" s="18"/>
      <c r="AL85" s="18"/>
      <c r="AM85" s="18"/>
      <c r="AN85" s="18"/>
      <c r="AO85" s="18"/>
      <c r="AP85" s="18"/>
      <c r="AQ85" s="18"/>
      <c r="AR85" s="18"/>
      <c r="AS85" s="18"/>
      <c r="AT85" s="18"/>
      <c r="AU85" s="19" t="e">
        <v>#REF!</v>
      </c>
      <c r="AV85" s="19" t="s">
        <v>143</v>
      </c>
      <c r="AW85" s="18"/>
      <c r="AX85" s="18"/>
      <c r="AY85" s="18"/>
      <c r="AZ85" s="18"/>
      <c r="BA85" s="18"/>
      <c r="BB85" s="18"/>
      <c r="BC85" s="18"/>
      <c r="BD85" s="18"/>
      <c r="BE85" s="18"/>
      <c r="BF85" s="18"/>
      <c r="BG85" s="18"/>
      <c r="BH85" s="18"/>
      <c r="BI85" s="18"/>
      <c r="BJ85" s="18"/>
      <c r="BK85" s="18"/>
      <c r="BL85" s="18"/>
      <c r="BM85" s="18"/>
      <c r="BN85" s="19" t="e">
        <v>#REF!</v>
      </c>
      <c r="BO85" s="19" t="s">
        <v>144</v>
      </c>
      <c r="BP85" s="18"/>
      <c r="BQ85" s="18"/>
      <c r="BR85" s="18"/>
      <c r="BS85" s="18"/>
      <c r="BT85" s="18"/>
      <c r="BU85" s="18"/>
      <c r="BV85" s="18"/>
      <c r="BW85" s="18"/>
      <c r="BX85" s="18"/>
      <c r="BY85" s="18"/>
      <c r="BZ85" s="18"/>
      <c r="CA85" s="18"/>
      <c r="CB85" s="18"/>
      <c r="CC85" s="18"/>
      <c r="CD85" s="18"/>
      <c r="CE85" s="18"/>
    </row>
    <row r="86" spans="1:83" ht="57.6" outlineLevel="1">
      <c r="A86" s="45" t="s">
        <v>145</v>
      </c>
      <c r="B86" s="9" t="s">
        <v>146</v>
      </c>
      <c r="C86" s="9" t="s">
        <v>147</v>
      </c>
      <c r="D86" s="9" t="s">
        <v>148</v>
      </c>
      <c r="E86" s="9" t="s">
        <v>149</v>
      </c>
      <c r="F86" s="9" t="s">
        <v>150</v>
      </c>
      <c r="G86" s="9" t="s">
        <v>151</v>
      </c>
      <c r="H86" s="39" t="s">
        <v>152</v>
      </c>
      <c r="I86" s="39" t="s">
        <v>153</v>
      </c>
      <c r="J86" s="39" t="s">
        <v>154</v>
      </c>
      <c r="K86" s="39" t="s">
        <v>155</v>
      </c>
      <c r="L86" s="39" t="s">
        <v>156</v>
      </c>
      <c r="M86" s="39" t="s">
        <v>157</v>
      </c>
      <c r="N86" s="39" t="s">
        <v>158</v>
      </c>
      <c r="O86" s="39" t="s">
        <v>159</v>
      </c>
      <c r="P86" s="10" t="s">
        <v>160</v>
      </c>
      <c r="Q86" s="10" t="s">
        <v>161</v>
      </c>
      <c r="R86" s="10" t="s">
        <v>162</v>
      </c>
      <c r="S86" s="10" t="s">
        <v>163</v>
      </c>
      <c r="T86" s="10" t="s">
        <v>164</v>
      </c>
      <c r="U86" s="40" t="s">
        <v>165</v>
      </c>
      <c r="V86" s="40" t="s">
        <v>166</v>
      </c>
      <c r="W86" s="11" t="s">
        <v>167</v>
      </c>
      <c r="X86" s="11" t="s">
        <v>168</v>
      </c>
      <c r="Y86" s="11" t="s">
        <v>169</v>
      </c>
      <c r="Z86" s="11" t="s">
        <v>170</v>
      </c>
      <c r="AA86" s="11" t="s">
        <v>171</v>
      </c>
      <c r="AB86" s="11" t="s">
        <v>122</v>
      </c>
      <c r="AC86" s="12" t="s">
        <v>172</v>
      </c>
      <c r="AD86" s="12" t="s">
        <v>173</v>
      </c>
      <c r="AE86" s="12" t="s">
        <v>174</v>
      </c>
      <c r="AF86" s="8" t="s">
        <v>129</v>
      </c>
      <c r="AG86" s="8" t="s">
        <v>175</v>
      </c>
      <c r="AH86" s="8" t="s">
        <v>176</v>
      </c>
      <c r="AI86" s="8" t="s">
        <v>177</v>
      </c>
      <c r="AJ86" s="8" t="s">
        <v>178</v>
      </c>
      <c r="AK86" s="8" t="s">
        <v>179</v>
      </c>
      <c r="AL86" s="8" t="s">
        <v>180</v>
      </c>
      <c r="AM86" s="13" t="s">
        <v>120</v>
      </c>
      <c r="AN86" s="13" t="s">
        <v>181</v>
      </c>
      <c r="AO86" s="13" t="s">
        <v>182</v>
      </c>
      <c r="AP86" s="13" t="s">
        <v>183</v>
      </c>
      <c r="AQ86" s="13" t="s">
        <v>184</v>
      </c>
      <c r="AR86" s="41" t="s">
        <v>185</v>
      </c>
      <c r="AS86" s="41" t="s">
        <v>186</v>
      </c>
      <c r="AT86" s="21"/>
      <c r="AU86" s="17" t="s">
        <v>187</v>
      </c>
      <c r="AV86" s="25" t="s">
        <v>188</v>
      </c>
      <c r="AW86" s="16" t="s">
        <v>119</v>
      </c>
      <c r="AX86" s="16" t="s">
        <v>120</v>
      </c>
      <c r="AY86" s="25" t="s">
        <v>189</v>
      </c>
      <c r="AZ86" s="17" t="s">
        <v>121</v>
      </c>
      <c r="BA86" s="17" t="s">
        <v>122</v>
      </c>
      <c r="BB86" s="26" t="s">
        <v>190</v>
      </c>
      <c r="BC86" s="17" t="s">
        <v>123</v>
      </c>
      <c r="BD86" s="17" t="s">
        <v>124</v>
      </c>
      <c r="BE86" s="17" t="s">
        <v>125</v>
      </c>
      <c r="BF86" s="17" t="s">
        <v>126</v>
      </c>
      <c r="BG86" s="17" t="s">
        <v>127</v>
      </c>
      <c r="BH86" s="17" t="s">
        <v>128</v>
      </c>
      <c r="BI86" s="17" t="s">
        <v>129</v>
      </c>
      <c r="BJ86" s="17" t="s">
        <v>175</v>
      </c>
      <c r="BK86" s="17" t="s">
        <v>131</v>
      </c>
      <c r="BL86" s="26" t="s">
        <v>133</v>
      </c>
      <c r="BM86" s="4" t="s">
        <v>191</v>
      </c>
      <c r="BN86" s="29" t="s">
        <v>187</v>
      </c>
      <c r="BO86" s="31" t="s">
        <v>188</v>
      </c>
      <c r="BP86" s="29" t="s">
        <v>119</v>
      </c>
      <c r="BQ86" s="29" t="s">
        <v>120</v>
      </c>
      <c r="BR86" s="31" t="s">
        <v>189</v>
      </c>
      <c r="BS86" s="30" t="s">
        <v>121</v>
      </c>
      <c r="BT86" s="30" t="s">
        <v>122</v>
      </c>
      <c r="BU86" s="32" t="s">
        <v>190</v>
      </c>
      <c r="BV86" s="30" t="s">
        <v>123</v>
      </c>
      <c r="BW86" s="30" t="s">
        <v>124</v>
      </c>
      <c r="BX86" s="30" t="s">
        <v>125</v>
      </c>
      <c r="BY86" s="30" t="s">
        <v>126</v>
      </c>
      <c r="BZ86" s="30" t="s">
        <v>127</v>
      </c>
      <c r="CA86" s="30" t="s">
        <v>128</v>
      </c>
      <c r="CB86" s="30" t="s">
        <v>129</v>
      </c>
      <c r="CC86" s="30" t="s">
        <v>175</v>
      </c>
      <c r="CD86" s="30" t="s">
        <v>131</v>
      </c>
      <c r="CE86" s="32" t="s">
        <v>133</v>
      </c>
    </row>
    <row r="87" spans="1:83" outlineLevel="1">
      <c r="A87" s="43">
        <v>2024</v>
      </c>
      <c r="B87" s="42">
        <v>0</v>
      </c>
      <c r="C87" s="42">
        <v>0</v>
      </c>
      <c r="D87" s="42">
        <v>0</v>
      </c>
      <c r="E87" s="42">
        <v>0</v>
      </c>
      <c r="F87" s="42">
        <v>0</v>
      </c>
      <c r="G87" s="42">
        <v>0</v>
      </c>
      <c r="H87" s="42">
        <v>0</v>
      </c>
      <c r="I87" s="42">
        <v>0</v>
      </c>
      <c r="J87" s="42">
        <v>0</v>
      </c>
      <c r="K87" s="42">
        <v>0</v>
      </c>
      <c r="L87" s="42">
        <v>0</v>
      </c>
      <c r="M87" s="42">
        <v>0</v>
      </c>
      <c r="N87" s="42">
        <v>0</v>
      </c>
      <c r="O87" s="42">
        <v>0</v>
      </c>
      <c r="P87" s="42">
        <v>0</v>
      </c>
      <c r="Q87" s="42">
        <v>0</v>
      </c>
      <c r="R87" s="42">
        <v>0</v>
      </c>
      <c r="S87" s="42">
        <v>0</v>
      </c>
      <c r="T87" s="42">
        <v>0</v>
      </c>
      <c r="U87" s="42">
        <v>0</v>
      </c>
      <c r="V87" s="42">
        <v>0</v>
      </c>
      <c r="W87" s="42">
        <v>0</v>
      </c>
      <c r="X87" s="42">
        <v>0</v>
      </c>
      <c r="Y87" s="42">
        <v>0</v>
      </c>
      <c r="Z87" s="42">
        <v>0</v>
      </c>
      <c r="AA87" s="42">
        <v>0</v>
      </c>
      <c r="AB87" s="42">
        <v>0</v>
      </c>
      <c r="AC87" s="42">
        <v>0</v>
      </c>
      <c r="AD87" s="42">
        <v>0</v>
      </c>
      <c r="AE87" s="42">
        <v>0</v>
      </c>
      <c r="AF87" s="42">
        <v>0</v>
      </c>
      <c r="AG87" s="42">
        <v>0</v>
      </c>
      <c r="AH87" s="42">
        <v>0</v>
      </c>
      <c r="AI87" s="42">
        <v>0</v>
      </c>
      <c r="AJ87" s="42">
        <v>0</v>
      </c>
      <c r="AK87" s="42">
        <v>0</v>
      </c>
      <c r="AL87" s="42">
        <v>0</v>
      </c>
      <c r="AM87" s="42">
        <v>60.6</v>
      </c>
      <c r="AN87" s="42">
        <v>0</v>
      </c>
      <c r="AO87" s="42">
        <v>14.2410956</v>
      </c>
      <c r="AP87" s="42">
        <v>38.045572555287997</v>
      </c>
      <c r="AQ87" s="42">
        <v>11.8364183</v>
      </c>
      <c r="AR87" s="42">
        <v>7.9349998831748962</v>
      </c>
      <c r="AS87" s="42">
        <v>0</v>
      </c>
      <c r="AT87" s="22"/>
      <c r="AU87" s="2">
        <v>2024</v>
      </c>
      <c r="AV87" s="27">
        <v>86.677513900000008</v>
      </c>
      <c r="AW87" s="14">
        <v>26.0775139</v>
      </c>
      <c r="AX87" s="14">
        <v>60.6</v>
      </c>
      <c r="AY87" s="27">
        <v>45.980572438462893</v>
      </c>
      <c r="AZ87" s="14">
        <v>45.980572438462893</v>
      </c>
      <c r="BA87" s="14">
        <v>0</v>
      </c>
      <c r="BB87" s="27">
        <v>0</v>
      </c>
      <c r="BC87" s="14">
        <v>0</v>
      </c>
      <c r="BD87" s="14">
        <v>0</v>
      </c>
      <c r="BE87" s="14">
        <v>0</v>
      </c>
      <c r="BF87" s="14">
        <v>0</v>
      </c>
      <c r="BG87" s="14">
        <v>0</v>
      </c>
      <c r="BH87" s="14">
        <v>0</v>
      </c>
      <c r="BI87" s="14">
        <v>0</v>
      </c>
      <c r="BJ87" s="14">
        <v>0</v>
      </c>
      <c r="BK87" s="14">
        <v>0</v>
      </c>
      <c r="BL87" s="27">
        <v>132.65808633846291</v>
      </c>
      <c r="BM87" s="1">
        <v>0</v>
      </c>
      <c r="BN87" s="2">
        <v>2024</v>
      </c>
      <c r="BO87" s="27"/>
      <c r="BP87" s="5"/>
      <c r="BQ87" s="5"/>
      <c r="BR87" s="27"/>
      <c r="BS87" s="5"/>
      <c r="BT87" s="5"/>
      <c r="BU87" s="27"/>
      <c r="BV87" s="5"/>
      <c r="BW87" s="5"/>
      <c r="BX87" s="5"/>
      <c r="BY87" s="5"/>
      <c r="BZ87" s="5"/>
      <c r="CA87" s="5"/>
      <c r="CB87" s="5"/>
      <c r="CC87" s="5"/>
      <c r="CD87" s="5"/>
      <c r="CE87" s="27"/>
    </row>
    <row r="88" spans="1:83" outlineLevel="1">
      <c r="A88" s="43">
        <v>2025</v>
      </c>
      <c r="B88" s="44">
        <v>0</v>
      </c>
      <c r="C88" s="44">
        <v>0</v>
      </c>
      <c r="D88" s="44">
        <v>0</v>
      </c>
      <c r="E88" s="44">
        <v>0</v>
      </c>
      <c r="F88" s="44">
        <v>0</v>
      </c>
      <c r="G88" s="44">
        <v>0</v>
      </c>
      <c r="H88" s="44">
        <v>0</v>
      </c>
      <c r="I88" s="44">
        <v>0</v>
      </c>
      <c r="J88" s="44">
        <v>0</v>
      </c>
      <c r="K88" s="44">
        <v>0</v>
      </c>
      <c r="L88" s="44">
        <v>0</v>
      </c>
      <c r="M88" s="44">
        <v>0</v>
      </c>
      <c r="N88" s="44">
        <v>0</v>
      </c>
      <c r="O88" s="44">
        <v>0</v>
      </c>
      <c r="P88" s="44">
        <v>0</v>
      </c>
      <c r="Q88" s="44">
        <v>0</v>
      </c>
      <c r="R88" s="44">
        <v>0</v>
      </c>
      <c r="S88" s="44">
        <v>0</v>
      </c>
      <c r="T88" s="44">
        <v>0</v>
      </c>
      <c r="U88" s="44">
        <v>0</v>
      </c>
      <c r="V88" s="44">
        <v>0</v>
      </c>
      <c r="W88" s="44">
        <v>0</v>
      </c>
      <c r="X88" s="44">
        <v>0</v>
      </c>
      <c r="Y88" s="44">
        <v>0</v>
      </c>
      <c r="Z88" s="44">
        <v>0</v>
      </c>
      <c r="AA88" s="44">
        <v>0</v>
      </c>
      <c r="AB88" s="44">
        <v>0</v>
      </c>
      <c r="AC88" s="44">
        <v>0</v>
      </c>
      <c r="AD88" s="44">
        <v>0</v>
      </c>
      <c r="AE88" s="44">
        <v>0</v>
      </c>
      <c r="AF88" s="44">
        <v>0</v>
      </c>
      <c r="AG88" s="44">
        <v>0</v>
      </c>
      <c r="AH88" s="44">
        <v>0</v>
      </c>
      <c r="AI88" s="44">
        <v>0</v>
      </c>
      <c r="AJ88" s="44">
        <v>0</v>
      </c>
      <c r="AK88" s="44">
        <v>0</v>
      </c>
      <c r="AL88" s="44">
        <v>0</v>
      </c>
      <c r="AM88" s="44">
        <v>90.2</v>
      </c>
      <c r="AN88" s="44">
        <v>0</v>
      </c>
      <c r="AO88" s="44">
        <v>26.374985599999999</v>
      </c>
      <c r="AP88" s="44">
        <v>59.426396861328548</v>
      </c>
      <c r="AQ88" s="44">
        <v>24.168347199999999</v>
      </c>
      <c r="AR88" s="44">
        <v>76.084998607635498</v>
      </c>
      <c r="AS88" s="44">
        <v>33.506000518798828</v>
      </c>
      <c r="AT88" s="22"/>
      <c r="AU88" s="3">
        <v>2025</v>
      </c>
      <c r="AV88" s="28">
        <v>140.74333280000002</v>
      </c>
      <c r="AW88" s="15">
        <v>50.543332800000002</v>
      </c>
      <c r="AX88" s="15">
        <v>90.2</v>
      </c>
      <c r="AY88" s="28">
        <v>169.01739598776288</v>
      </c>
      <c r="AZ88" s="15">
        <v>135.51139546896405</v>
      </c>
      <c r="BA88" s="15">
        <v>33.506000518798828</v>
      </c>
      <c r="BB88" s="28">
        <v>0</v>
      </c>
      <c r="BC88" s="28">
        <v>0</v>
      </c>
      <c r="BD88" s="15">
        <v>0</v>
      </c>
      <c r="BE88" s="15">
        <v>0</v>
      </c>
      <c r="BF88" s="15">
        <v>0</v>
      </c>
      <c r="BG88" s="15">
        <v>0</v>
      </c>
      <c r="BH88" s="15">
        <v>0</v>
      </c>
      <c r="BI88" s="15">
        <v>0</v>
      </c>
      <c r="BJ88" s="15">
        <v>0</v>
      </c>
      <c r="BK88" s="15">
        <v>0</v>
      </c>
      <c r="BL88" s="28">
        <v>309.7607287877629</v>
      </c>
      <c r="BM88" s="1">
        <v>0</v>
      </c>
      <c r="BN88" s="3">
        <v>2025</v>
      </c>
      <c r="BO88" s="28">
        <v>140.74333280000002</v>
      </c>
      <c r="BP88" s="6">
        <v>50.543332800000002</v>
      </c>
      <c r="BQ88" s="6">
        <v>90.2</v>
      </c>
      <c r="BR88" s="28">
        <v>169.01739598776288</v>
      </c>
      <c r="BS88" s="6">
        <v>135.51139546896405</v>
      </c>
      <c r="BT88" s="6">
        <v>33.506000518798828</v>
      </c>
      <c r="BU88" s="28">
        <v>0</v>
      </c>
      <c r="BV88" s="6">
        <v>0</v>
      </c>
      <c r="BW88" s="6">
        <v>0</v>
      </c>
      <c r="BX88" s="6">
        <v>0</v>
      </c>
      <c r="BY88" s="6">
        <v>0</v>
      </c>
      <c r="BZ88" s="6">
        <v>0</v>
      </c>
      <c r="CA88" s="6">
        <v>0</v>
      </c>
      <c r="CB88" s="6">
        <v>0</v>
      </c>
      <c r="CC88" s="6">
        <v>0</v>
      </c>
      <c r="CD88" s="6">
        <v>0</v>
      </c>
      <c r="CE88" s="28">
        <v>309.7607287877629</v>
      </c>
    </row>
    <row r="89" spans="1:83" outlineLevel="1">
      <c r="A89" s="43">
        <v>2026</v>
      </c>
      <c r="B89" s="42">
        <v>0</v>
      </c>
      <c r="C89" s="42">
        <v>0</v>
      </c>
      <c r="D89" s="42">
        <v>0</v>
      </c>
      <c r="E89" s="42">
        <v>0</v>
      </c>
      <c r="F89" s="42">
        <v>0</v>
      </c>
      <c r="G89" s="42">
        <v>0</v>
      </c>
      <c r="H89" s="42">
        <v>0</v>
      </c>
      <c r="I89" s="42">
        <v>0</v>
      </c>
      <c r="J89" s="42">
        <v>400</v>
      </c>
      <c r="K89" s="42">
        <v>0</v>
      </c>
      <c r="L89" s="42">
        <v>0</v>
      </c>
      <c r="M89" s="42">
        <v>0</v>
      </c>
      <c r="N89" s="42">
        <v>0</v>
      </c>
      <c r="O89" s="42">
        <v>0</v>
      </c>
      <c r="P89" s="42">
        <v>0</v>
      </c>
      <c r="Q89" s="42">
        <v>0</v>
      </c>
      <c r="R89" s="42">
        <v>0</v>
      </c>
      <c r="S89" s="42">
        <v>0</v>
      </c>
      <c r="T89" s="42">
        <v>0</v>
      </c>
      <c r="U89" s="42">
        <v>100</v>
      </c>
      <c r="V89" s="42">
        <v>0</v>
      </c>
      <c r="W89" s="42">
        <v>0</v>
      </c>
      <c r="X89" s="42">
        <v>500</v>
      </c>
      <c r="Y89" s="42">
        <v>0</v>
      </c>
      <c r="Z89" s="42">
        <v>200</v>
      </c>
      <c r="AA89" s="42">
        <v>200</v>
      </c>
      <c r="AB89" s="42">
        <v>25</v>
      </c>
      <c r="AC89" s="42">
        <v>750</v>
      </c>
      <c r="AD89" s="42">
        <v>0</v>
      </c>
      <c r="AE89" s="42">
        <v>0</v>
      </c>
      <c r="AF89" s="42">
        <v>0</v>
      </c>
      <c r="AG89" s="42">
        <v>0</v>
      </c>
      <c r="AH89" s="42">
        <v>0</v>
      </c>
      <c r="AI89" s="42">
        <v>0</v>
      </c>
      <c r="AJ89" s="42">
        <v>30</v>
      </c>
      <c r="AK89" s="42">
        <v>0</v>
      </c>
      <c r="AL89" s="42">
        <v>0</v>
      </c>
      <c r="AM89" s="42">
        <v>120.7</v>
      </c>
      <c r="AN89" s="42">
        <v>0</v>
      </c>
      <c r="AO89" s="42">
        <v>50.051728099999998</v>
      </c>
      <c r="AP89" s="42">
        <v>80.807221167369093</v>
      </c>
      <c r="AQ89" s="42">
        <v>36.868583900000004</v>
      </c>
      <c r="AR89" s="42">
        <v>76.084998607635498</v>
      </c>
      <c r="AS89" s="42">
        <v>33.506000518798828</v>
      </c>
      <c r="AT89" s="22"/>
      <c r="AU89" s="2">
        <v>2026</v>
      </c>
      <c r="AV89" s="27">
        <v>207.62031200000001</v>
      </c>
      <c r="AW89" s="14">
        <v>86.920311999999996</v>
      </c>
      <c r="AX89" s="14">
        <v>120.7</v>
      </c>
      <c r="AY89" s="27">
        <v>245.39822029380343</v>
      </c>
      <c r="AZ89" s="14">
        <v>186.89221977500461</v>
      </c>
      <c r="BA89" s="14">
        <v>58.506000518798828</v>
      </c>
      <c r="BB89" s="27">
        <v>2150</v>
      </c>
      <c r="BC89" s="27">
        <v>0</v>
      </c>
      <c r="BD89" s="14">
        <v>0</v>
      </c>
      <c r="BE89" s="14">
        <v>400</v>
      </c>
      <c r="BF89" s="14">
        <v>0</v>
      </c>
      <c r="BG89" s="14">
        <v>100</v>
      </c>
      <c r="BH89" s="14">
        <v>750</v>
      </c>
      <c r="BI89" s="14">
        <v>0</v>
      </c>
      <c r="BJ89" s="14">
        <v>0</v>
      </c>
      <c r="BK89" s="14">
        <v>900</v>
      </c>
      <c r="BL89" s="27">
        <v>2603.0185322938032</v>
      </c>
      <c r="BM89" s="1">
        <v>0</v>
      </c>
      <c r="BN89" s="2">
        <v>2026</v>
      </c>
      <c r="BO89" s="27"/>
      <c r="BP89" s="5"/>
      <c r="BQ89" s="5"/>
      <c r="BR89" s="27"/>
      <c r="BS89" s="5"/>
      <c r="BT89" s="5"/>
      <c r="BU89" s="27"/>
      <c r="BV89" s="5"/>
      <c r="BW89" s="5"/>
      <c r="BX89" s="5"/>
      <c r="BY89" s="5"/>
      <c r="BZ89" s="5"/>
      <c r="CA89" s="5"/>
      <c r="CB89" s="5"/>
      <c r="CC89" s="5"/>
      <c r="CD89" s="5"/>
      <c r="CE89" s="27"/>
    </row>
    <row r="90" spans="1:83" outlineLevel="1">
      <c r="A90" s="43">
        <v>2027</v>
      </c>
      <c r="B90" s="44">
        <v>0</v>
      </c>
      <c r="C90" s="44">
        <v>0</v>
      </c>
      <c r="D90" s="44">
        <v>0</v>
      </c>
      <c r="E90" s="44">
        <v>0</v>
      </c>
      <c r="F90" s="44">
        <v>0</v>
      </c>
      <c r="G90" s="44">
        <v>474</v>
      </c>
      <c r="H90" s="44">
        <v>200</v>
      </c>
      <c r="I90" s="44">
        <v>0</v>
      </c>
      <c r="J90" s="44">
        <v>400</v>
      </c>
      <c r="K90" s="44">
        <v>0</v>
      </c>
      <c r="L90" s="44">
        <v>0</v>
      </c>
      <c r="M90" s="44">
        <v>0</v>
      </c>
      <c r="N90" s="44">
        <v>0</v>
      </c>
      <c r="O90" s="44">
        <v>0</v>
      </c>
      <c r="P90" s="44">
        <v>0</v>
      </c>
      <c r="Q90" s="44">
        <v>0</v>
      </c>
      <c r="R90" s="44">
        <v>0</v>
      </c>
      <c r="S90" s="44">
        <v>0</v>
      </c>
      <c r="T90" s="44">
        <v>0</v>
      </c>
      <c r="U90" s="44">
        <v>100</v>
      </c>
      <c r="V90" s="44">
        <v>0</v>
      </c>
      <c r="W90" s="44">
        <v>0</v>
      </c>
      <c r="X90" s="44">
        <v>600</v>
      </c>
      <c r="Y90" s="44">
        <v>0</v>
      </c>
      <c r="Z90" s="44">
        <v>200</v>
      </c>
      <c r="AA90" s="44">
        <v>200</v>
      </c>
      <c r="AB90" s="44">
        <v>50</v>
      </c>
      <c r="AC90" s="44">
        <v>900</v>
      </c>
      <c r="AD90" s="44">
        <v>0</v>
      </c>
      <c r="AE90" s="44">
        <v>0</v>
      </c>
      <c r="AF90" s="44">
        <v>0</v>
      </c>
      <c r="AG90" s="44">
        <v>0</v>
      </c>
      <c r="AH90" s="44">
        <v>0</v>
      </c>
      <c r="AI90" s="44">
        <v>0</v>
      </c>
      <c r="AJ90" s="44">
        <v>60</v>
      </c>
      <c r="AK90" s="44">
        <v>3.9000000953674321</v>
      </c>
      <c r="AL90" s="44">
        <v>24.719999313354489</v>
      </c>
      <c r="AM90" s="44">
        <v>125.7</v>
      </c>
      <c r="AN90" s="44">
        <v>0</v>
      </c>
      <c r="AO90" s="44">
        <v>64.249858200000006</v>
      </c>
      <c r="AP90" s="44">
        <v>121.26733986062111</v>
      </c>
      <c r="AQ90" s="44">
        <v>50.258215499999999</v>
      </c>
      <c r="AR90" s="44">
        <v>76.084998607635498</v>
      </c>
      <c r="AS90" s="44">
        <v>33.506000518798828</v>
      </c>
      <c r="AT90" s="22"/>
      <c r="AU90" s="3">
        <v>2027</v>
      </c>
      <c r="AV90" s="28">
        <v>240.2080737</v>
      </c>
      <c r="AW90" s="15">
        <v>114.50807370000001</v>
      </c>
      <c r="AX90" s="15">
        <v>125.7</v>
      </c>
      <c r="AY90" s="28">
        <v>369.47833839577737</v>
      </c>
      <c r="AZ90" s="15">
        <v>261.25233856362405</v>
      </c>
      <c r="BA90" s="15">
        <v>108.22599983215332</v>
      </c>
      <c r="BB90" s="28">
        <v>3074</v>
      </c>
      <c r="BC90" s="28">
        <v>0</v>
      </c>
      <c r="BD90" s="15">
        <v>474</v>
      </c>
      <c r="BE90" s="15">
        <v>600</v>
      </c>
      <c r="BF90" s="15">
        <v>0</v>
      </c>
      <c r="BG90" s="15">
        <v>100</v>
      </c>
      <c r="BH90" s="15">
        <v>900</v>
      </c>
      <c r="BI90" s="15">
        <v>0</v>
      </c>
      <c r="BJ90" s="15">
        <v>0</v>
      </c>
      <c r="BK90" s="15">
        <v>1000</v>
      </c>
      <c r="BL90" s="28">
        <v>3683.6864120957771</v>
      </c>
      <c r="BM90" s="1">
        <v>0</v>
      </c>
      <c r="BN90" s="3">
        <v>2027</v>
      </c>
      <c r="BO90" s="28"/>
      <c r="BP90" s="6"/>
      <c r="BQ90" s="6"/>
      <c r="BR90" s="28"/>
      <c r="BS90" s="6"/>
      <c r="BT90" s="6"/>
      <c r="BU90" s="28"/>
      <c r="BV90" s="6"/>
      <c r="BW90" s="6"/>
      <c r="BX90" s="6"/>
      <c r="BY90" s="6"/>
      <c r="BZ90" s="6"/>
      <c r="CA90" s="6"/>
      <c r="CB90" s="6"/>
      <c r="CC90" s="6"/>
      <c r="CD90" s="6"/>
      <c r="CE90" s="28"/>
    </row>
    <row r="91" spans="1:83" outlineLevel="1">
      <c r="A91" s="43">
        <v>2028</v>
      </c>
      <c r="B91" s="42">
        <v>0</v>
      </c>
      <c r="C91" s="42">
        <v>0</v>
      </c>
      <c r="D91" s="42">
        <v>0</v>
      </c>
      <c r="E91" s="42">
        <v>0</v>
      </c>
      <c r="F91" s="42">
        <v>0</v>
      </c>
      <c r="G91" s="42">
        <v>948</v>
      </c>
      <c r="H91" s="42">
        <v>400</v>
      </c>
      <c r="I91" s="42">
        <v>0</v>
      </c>
      <c r="J91" s="42">
        <v>400</v>
      </c>
      <c r="K91" s="42">
        <v>0</v>
      </c>
      <c r="L91" s="42">
        <v>0</v>
      </c>
      <c r="M91" s="42">
        <v>0</v>
      </c>
      <c r="N91" s="42">
        <v>0</v>
      </c>
      <c r="O91" s="42">
        <v>0</v>
      </c>
      <c r="P91" s="42">
        <v>0</v>
      </c>
      <c r="Q91" s="42">
        <v>0</v>
      </c>
      <c r="R91" s="42">
        <v>0</v>
      </c>
      <c r="S91" s="42">
        <v>0</v>
      </c>
      <c r="T91" s="42">
        <v>0</v>
      </c>
      <c r="U91" s="42">
        <v>100</v>
      </c>
      <c r="V91" s="42">
        <v>0</v>
      </c>
      <c r="W91" s="42">
        <v>0</v>
      </c>
      <c r="X91" s="42">
        <v>600</v>
      </c>
      <c r="Y91" s="42">
        <v>0</v>
      </c>
      <c r="Z91" s="42">
        <v>200</v>
      </c>
      <c r="AA91" s="42">
        <v>200</v>
      </c>
      <c r="AB91" s="42">
        <v>75</v>
      </c>
      <c r="AC91" s="42">
        <v>1050</v>
      </c>
      <c r="AD91" s="42">
        <v>0</v>
      </c>
      <c r="AE91" s="42">
        <v>0</v>
      </c>
      <c r="AF91" s="42">
        <v>0</v>
      </c>
      <c r="AG91" s="42">
        <v>0</v>
      </c>
      <c r="AH91" s="42">
        <v>0</v>
      </c>
      <c r="AI91" s="42">
        <v>0</v>
      </c>
      <c r="AJ91" s="42">
        <v>90</v>
      </c>
      <c r="AK91" s="42">
        <v>6.9000000953674316</v>
      </c>
      <c r="AL91" s="42">
        <v>28.389999389648441</v>
      </c>
      <c r="AM91" s="42">
        <v>130.69999999999999</v>
      </c>
      <c r="AN91" s="42">
        <v>0</v>
      </c>
      <c r="AO91" s="42">
        <v>77.881466000000003</v>
      </c>
      <c r="AP91" s="42">
        <v>161.72745855387299</v>
      </c>
      <c r="AQ91" s="42">
        <v>64.220708000000002</v>
      </c>
      <c r="AR91" s="42">
        <v>76.084998607635498</v>
      </c>
      <c r="AS91" s="42">
        <v>33.506000518798828</v>
      </c>
      <c r="AT91" s="22"/>
      <c r="AU91" s="2">
        <v>2028</v>
      </c>
      <c r="AV91" s="27">
        <v>272.80217399999998</v>
      </c>
      <c r="AW91" s="14">
        <v>142.10217399999999</v>
      </c>
      <c r="AX91" s="14">
        <v>130.69999999999999</v>
      </c>
      <c r="AY91" s="27">
        <v>471.60845716532322</v>
      </c>
      <c r="AZ91" s="14">
        <v>334.71245725687595</v>
      </c>
      <c r="BA91" s="14">
        <v>136.89599990844727</v>
      </c>
      <c r="BB91" s="27">
        <v>3898</v>
      </c>
      <c r="BC91" s="27">
        <v>0</v>
      </c>
      <c r="BD91" s="14">
        <v>948</v>
      </c>
      <c r="BE91" s="14">
        <v>800</v>
      </c>
      <c r="BF91" s="14">
        <v>0</v>
      </c>
      <c r="BG91" s="14">
        <v>100</v>
      </c>
      <c r="BH91" s="14">
        <v>1050</v>
      </c>
      <c r="BI91" s="14">
        <v>0</v>
      </c>
      <c r="BJ91" s="14">
        <v>0</v>
      </c>
      <c r="BK91" s="14">
        <v>1000</v>
      </c>
      <c r="BL91" s="27">
        <v>4642.4106311653231</v>
      </c>
      <c r="BM91" s="1">
        <v>0</v>
      </c>
      <c r="BN91" s="2">
        <v>2028</v>
      </c>
      <c r="BO91" s="27"/>
      <c r="BP91" s="5"/>
      <c r="BQ91" s="5"/>
      <c r="BR91" s="27"/>
      <c r="BS91" s="5"/>
      <c r="BT91" s="5"/>
      <c r="BU91" s="27"/>
      <c r="BV91" s="5"/>
      <c r="BW91" s="5"/>
      <c r="BX91" s="5"/>
      <c r="BY91" s="5"/>
      <c r="BZ91" s="5"/>
      <c r="CA91" s="5"/>
      <c r="CB91" s="5"/>
      <c r="CC91" s="5"/>
      <c r="CD91" s="5"/>
      <c r="CE91" s="27"/>
    </row>
    <row r="92" spans="1:83" outlineLevel="1">
      <c r="A92" s="43">
        <v>2029</v>
      </c>
      <c r="B92" s="44">
        <v>0</v>
      </c>
      <c r="C92" s="44">
        <v>0</v>
      </c>
      <c r="D92" s="44">
        <v>0</v>
      </c>
      <c r="E92" s="44">
        <v>237</v>
      </c>
      <c r="F92" s="44">
        <v>0</v>
      </c>
      <c r="G92" s="44">
        <v>948</v>
      </c>
      <c r="H92" s="44">
        <v>400</v>
      </c>
      <c r="I92" s="44">
        <v>0</v>
      </c>
      <c r="J92" s="44">
        <v>400</v>
      </c>
      <c r="K92" s="44">
        <v>0</v>
      </c>
      <c r="L92" s="44">
        <v>0</v>
      </c>
      <c r="M92" s="44">
        <v>0</v>
      </c>
      <c r="N92" s="44">
        <v>0</v>
      </c>
      <c r="O92" s="44">
        <v>0</v>
      </c>
      <c r="P92" s="44">
        <v>0</v>
      </c>
      <c r="Q92" s="44">
        <v>0</v>
      </c>
      <c r="R92" s="44">
        <v>0</v>
      </c>
      <c r="S92" s="44">
        <v>0</v>
      </c>
      <c r="T92" s="44">
        <v>0</v>
      </c>
      <c r="U92" s="44">
        <v>100</v>
      </c>
      <c r="V92" s="44">
        <v>0</v>
      </c>
      <c r="W92" s="44">
        <v>0</v>
      </c>
      <c r="X92" s="44">
        <v>600</v>
      </c>
      <c r="Y92" s="44">
        <v>0</v>
      </c>
      <c r="Z92" s="44">
        <v>200</v>
      </c>
      <c r="AA92" s="44">
        <v>200</v>
      </c>
      <c r="AB92" s="44">
        <v>100</v>
      </c>
      <c r="AC92" s="44">
        <v>1350</v>
      </c>
      <c r="AD92" s="44">
        <v>0</v>
      </c>
      <c r="AE92" s="44">
        <v>0</v>
      </c>
      <c r="AF92" s="44">
        <v>0</v>
      </c>
      <c r="AG92" s="44">
        <v>0</v>
      </c>
      <c r="AH92" s="44">
        <v>0</v>
      </c>
      <c r="AI92" s="44">
        <v>0</v>
      </c>
      <c r="AJ92" s="44">
        <v>120</v>
      </c>
      <c r="AK92" s="44">
        <v>8.8999996185302734</v>
      </c>
      <c r="AL92" s="44">
        <v>31.739999771118161</v>
      </c>
      <c r="AM92" s="44">
        <v>135.69999999999999</v>
      </c>
      <c r="AN92" s="44">
        <v>0</v>
      </c>
      <c r="AO92" s="44">
        <v>115.38244400000001</v>
      </c>
      <c r="AP92" s="44">
        <v>223.04598359990609</v>
      </c>
      <c r="AQ92" s="44">
        <v>78.633908000000005</v>
      </c>
      <c r="AR92" s="44">
        <v>76.084998607635498</v>
      </c>
      <c r="AS92" s="44">
        <v>33.506000518798828</v>
      </c>
      <c r="AT92" s="22"/>
      <c r="AU92" s="3">
        <v>2029</v>
      </c>
      <c r="AV92" s="28">
        <v>329.71635200000003</v>
      </c>
      <c r="AW92" s="15">
        <v>194.01635200000001</v>
      </c>
      <c r="AX92" s="15">
        <v>135.69999999999999</v>
      </c>
      <c r="AY92" s="28">
        <v>593.27698211598886</v>
      </c>
      <c r="AZ92" s="15">
        <v>428.03098182607187</v>
      </c>
      <c r="BA92" s="15">
        <v>165.24600028991699</v>
      </c>
      <c r="BB92" s="28">
        <v>4435</v>
      </c>
      <c r="BC92" s="28">
        <v>0</v>
      </c>
      <c r="BD92" s="15">
        <v>1185</v>
      </c>
      <c r="BE92" s="15">
        <v>800</v>
      </c>
      <c r="BF92" s="15">
        <v>0</v>
      </c>
      <c r="BG92" s="15">
        <v>100</v>
      </c>
      <c r="BH92" s="15">
        <v>1350</v>
      </c>
      <c r="BI92" s="15">
        <v>0</v>
      </c>
      <c r="BJ92" s="15">
        <v>0</v>
      </c>
      <c r="BK92" s="15">
        <v>1000</v>
      </c>
      <c r="BL92" s="28">
        <v>5357.9933341159885</v>
      </c>
      <c r="BM92" s="1">
        <v>0</v>
      </c>
      <c r="BN92" s="3">
        <v>2029</v>
      </c>
      <c r="BO92" s="28"/>
      <c r="BP92" s="6"/>
      <c r="BQ92" s="6"/>
      <c r="BR92" s="28"/>
      <c r="BS92" s="6"/>
      <c r="BT92" s="6"/>
      <c r="BU92" s="28"/>
      <c r="BV92" s="6"/>
      <c r="BW92" s="6"/>
      <c r="BX92" s="6"/>
      <c r="BY92" s="6"/>
      <c r="BZ92" s="6"/>
      <c r="CA92" s="6"/>
      <c r="CB92" s="6"/>
      <c r="CC92" s="6"/>
      <c r="CD92" s="6"/>
      <c r="CE92" s="28"/>
    </row>
    <row r="93" spans="1:83" outlineLevel="1">
      <c r="A93" s="43">
        <v>2030</v>
      </c>
      <c r="B93" s="42">
        <v>0</v>
      </c>
      <c r="C93" s="42">
        <v>0</v>
      </c>
      <c r="D93" s="42">
        <v>0</v>
      </c>
      <c r="E93" s="42">
        <v>237</v>
      </c>
      <c r="F93" s="42">
        <v>0</v>
      </c>
      <c r="G93" s="42">
        <v>948</v>
      </c>
      <c r="H93" s="42">
        <v>600</v>
      </c>
      <c r="I93" s="42">
        <v>0</v>
      </c>
      <c r="J93" s="42">
        <v>400</v>
      </c>
      <c r="K93" s="42">
        <v>0</v>
      </c>
      <c r="L93" s="42">
        <v>0</v>
      </c>
      <c r="M93" s="42">
        <v>0</v>
      </c>
      <c r="N93" s="42">
        <v>0</v>
      </c>
      <c r="O93" s="42">
        <v>0</v>
      </c>
      <c r="P93" s="42">
        <v>1100</v>
      </c>
      <c r="Q93" s="42">
        <v>0</v>
      </c>
      <c r="R93" s="42">
        <v>0</v>
      </c>
      <c r="S93" s="42">
        <v>0</v>
      </c>
      <c r="T93" s="42">
        <v>0</v>
      </c>
      <c r="U93" s="42">
        <v>100</v>
      </c>
      <c r="V93" s="42">
        <v>0</v>
      </c>
      <c r="W93" s="42">
        <v>0</v>
      </c>
      <c r="X93" s="42">
        <v>700</v>
      </c>
      <c r="Y93" s="42">
        <v>0</v>
      </c>
      <c r="Z93" s="42">
        <v>200</v>
      </c>
      <c r="AA93" s="42">
        <v>200</v>
      </c>
      <c r="AB93" s="42">
        <v>125</v>
      </c>
      <c r="AC93" s="42">
        <v>1350</v>
      </c>
      <c r="AD93" s="42">
        <v>0</v>
      </c>
      <c r="AE93" s="42">
        <v>0</v>
      </c>
      <c r="AF93" s="42">
        <v>0</v>
      </c>
      <c r="AG93" s="42">
        <v>0</v>
      </c>
      <c r="AH93" s="42">
        <v>0</v>
      </c>
      <c r="AI93" s="42">
        <v>0</v>
      </c>
      <c r="AJ93" s="42">
        <v>150</v>
      </c>
      <c r="AK93" s="42">
        <v>8.8999996185302734</v>
      </c>
      <c r="AL93" s="42">
        <v>36.619998931884773</v>
      </c>
      <c r="AM93" s="42">
        <v>140.69999999999999</v>
      </c>
      <c r="AN93" s="42">
        <v>0</v>
      </c>
      <c r="AO93" s="42">
        <v>131.83969400000001</v>
      </c>
      <c r="AP93" s="42">
        <v>284.36450864593922</v>
      </c>
      <c r="AQ93" s="42">
        <v>94.091622999999998</v>
      </c>
      <c r="AR93" s="42">
        <v>76.084998607635498</v>
      </c>
      <c r="AS93" s="42">
        <v>33.506000518798828</v>
      </c>
      <c r="AT93" s="22"/>
      <c r="AU93" s="2">
        <v>2030</v>
      </c>
      <c r="AV93" s="27">
        <v>366.63131699999997</v>
      </c>
      <c r="AW93" s="14">
        <v>225.93131700000001</v>
      </c>
      <c r="AX93" s="14">
        <v>140.69999999999999</v>
      </c>
      <c r="AY93" s="27">
        <v>714.47550632278853</v>
      </c>
      <c r="AZ93" s="14">
        <v>519.34950687210494</v>
      </c>
      <c r="BA93" s="14">
        <v>195.12599945068359</v>
      </c>
      <c r="BB93" s="27">
        <v>5835</v>
      </c>
      <c r="BC93" s="27">
        <v>0</v>
      </c>
      <c r="BD93" s="14">
        <v>1185</v>
      </c>
      <c r="BE93" s="14">
        <v>1000</v>
      </c>
      <c r="BF93" s="14">
        <v>1100</v>
      </c>
      <c r="BG93" s="14">
        <v>100</v>
      </c>
      <c r="BH93" s="14">
        <v>1350</v>
      </c>
      <c r="BI93" s="14">
        <v>0</v>
      </c>
      <c r="BJ93" s="14">
        <v>0</v>
      </c>
      <c r="BK93" s="14">
        <v>1100</v>
      </c>
      <c r="BL93" s="27">
        <v>6916.1068233227888</v>
      </c>
      <c r="BM93" s="1">
        <v>0</v>
      </c>
      <c r="BN93" s="2">
        <v>2030</v>
      </c>
      <c r="BO93" s="27">
        <v>225.88798419999995</v>
      </c>
      <c r="BP93" s="5">
        <v>175.38798420000001</v>
      </c>
      <c r="BQ93" s="5">
        <v>50.499999999999986</v>
      </c>
      <c r="BR93" s="27">
        <v>545.45811033502559</v>
      </c>
      <c r="BS93" s="5">
        <v>383.83811140314089</v>
      </c>
      <c r="BT93" s="5">
        <v>161.61999893188477</v>
      </c>
      <c r="BU93" s="27">
        <v>5835</v>
      </c>
      <c r="BV93" s="5">
        <v>0</v>
      </c>
      <c r="BW93" s="5">
        <v>1185</v>
      </c>
      <c r="BX93" s="5">
        <v>1000</v>
      </c>
      <c r="BY93" s="5">
        <v>1100</v>
      </c>
      <c r="BZ93" s="5">
        <v>100</v>
      </c>
      <c r="CA93" s="5">
        <v>1350</v>
      </c>
      <c r="CB93" s="5">
        <v>0</v>
      </c>
      <c r="CC93" s="5">
        <v>0</v>
      </c>
      <c r="CD93" s="5">
        <v>1100</v>
      </c>
      <c r="CE93" s="27">
        <v>6606.3460945350262</v>
      </c>
    </row>
    <row r="94" spans="1:83" outlineLevel="1">
      <c r="A94" s="43">
        <v>2031</v>
      </c>
      <c r="B94" s="44">
        <v>0</v>
      </c>
      <c r="C94" s="44">
        <v>0</v>
      </c>
      <c r="D94" s="44">
        <v>0</v>
      </c>
      <c r="E94" s="44">
        <v>237</v>
      </c>
      <c r="F94" s="44">
        <v>0</v>
      </c>
      <c r="G94" s="44">
        <v>948</v>
      </c>
      <c r="H94" s="44">
        <v>600</v>
      </c>
      <c r="I94" s="44">
        <v>0</v>
      </c>
      <c r="J94" s="44">
        <v>400</v>
      </c>
      <c r="K94" s="44">
        <v>0</v>
      </c>
      <c r="L94" s="44">
        <v>0</v>
      </c>
      <c r="M94" s="44">
        <v>200</v>
      </c>
      <c r="N94" s="44">
        <v>0</v>
      </c>
      <c r="O94" s="44">
        <v>0</v>
      </c>
      <c r="P94" s="44">
        <v>1099.4499664306641</v>
      </c>
      <c r="Q94" s="44">
        <v>0</v>
      </c>
      <c r="R94" s="44">
        <v>0</v>
      </c>
      <c r="S94" s="44">
        <v>0</v>
      </c>
      <c r="T94" s="44">
        <v>0</v>
      </c>
      <c r="U94" s="44">
        <v>100</v>
      </c>
      <c r="V94" s="44">
        <v>0</v>
      </c>
      <c r="W94" s="44">
        <v>0</v>
      </c>
      <c r="X94" s="44">
        <v>700</v>
      </c>
      <c r="Y94" s="44">
        <v>0</v>
      </c>
      <c r="Z94" s="44">
        <v>200</v>
      </c>
      <c r="AA94" s="44">
        <v>200</v>
      </c>
      <c r="AB94" s="44">
        <v>150</v>
      </c>
      <c r="AC94" s="44">
        <v>1350</v>
      </c>
      <c r="AD94" s="44">
        <v>0</v>
      </c>
      <c r="AE94" s="44">
        <v>0</v>
      </c>
      <c r="AF94" s="44">
        <v>0</v>
      </c>
      <c r="AG94" s="44">
        <v>0</v>
      </c>
      <c r="AH94" s="44">
        <v>0</v>
      </c>
      <c r="AI94" s="44">
        <v>0</v>
      </c>
      <c r="AJ94" s="44">
        <v>180</v>
      </c>
      <c r="AK94" s="44">
        <v>9.7200002670288086</v>
      </c>
      <c r="AL94" s="44">
        <v>39.990001678466797</v>
      </c>
      <c r="AM94" s="44">
        <v>145.69999999999999</v>
      </c>
      <c r="AN94" s="44">
        <v>0</v>
      </c>
      <c r="AO94" s="44">
        <v>148.12393700000001</v>
      </c>
      <c r="AP94" s="44">
        <v>351.50843736546011</v>
      </c>
      <c r="AQ94" s="44">
        <v>110.32028299999999</v>
      </c>
      <c r="AR94" s="44">
        <v>76.084998607635498</v>
      </c>
      <c r="AS94" s="44">
        <v>33.506000518798828</v>
      </c>
      <c r="AT94" s="22"/>
      <c r="AU94" s="3">
        <v>2031</v>
      </c>
      <c r="AV94" s="28">
        <v>404.14421999999996</v>
      </c>
      <c r="AW94" s="15">
        <v>258.44421999999997</v>
      </c>
      <c r="AX94" s="15">
        <v>145.69999999999999</v>
      </c>
      <c r="AY94" s="28">
        <v>840.8094384373901</v>
      </c>
      <c r="AZ94" s="15">
        <v>617.31343624012447</v>
      </c>
      <c r="BA94" s="15">
        <v>223.49600219726563</v>
      </c>
      <c r="BB94" s="28">
        <v>6034.4499664306641</v>
      </c>
      <c r="BC94" s="28">
        <v>0</v>
      </c>
      <c r="BD94" s="15">
        <v>1185</v>
      </c>
      <c r="BE94" s="15">
        <v>1200</v>
      </c>
      <c r="BF94" s="15">
        <v>1099.4499664306641</v>
      </c>
      <c r="BG94" s="15">
        <v>100</v>
      </c>
      <c r="BH94" s="15">
        <v>1350</v>
      </c>
      <c r="BI94" s="15">
        <v>0</v>
      </c>
      <c r="BJ94" s="15">
        <v>0</v>
      </c>
      <c r="BK94" s="15">
        <v>1100</v>
      </c>
      <c r="BL94" s="28">
        <v>7279.4036248680541</v>
      </c>
      <c r="BM94" s="1">
        <v>0</v>
      </c>
      <c r="BN94" s="3">
        <v>2031</v>
      </c>
      <c r="BO94" s="28"/>
      <c r="BP94" s="6"/>
      <c r="BQ94" s="6"/>
      <c r="BR94" s="28"/>
      <c r="BS94" s="6"/>
      <c r="BT94" s="6"/>
      <c r="BU94" s="28"/>
      <c r="BV94" s="6"/>
      <c r="BW94" s="6"/>
      <c r="BX94" s="6"/>
      <c r="BY94" s="6"/>
      <c r="BZ94" s="6"/>
      <c r="CA94" s="6"/>
      <c r="CB94" s="6"/>
      <c r="CC94" s="6"/>
      <c r="CD94" s="6"/>
      <c r="CE94" s="28"/>
    </row>
    <row r="95" spans="1:83" outlineLevel="1">
      <c r="A95" s="43">
        <v>2032</v>
      </c>
      <c r="B95" s="42">
        <v>0</v>
      </c>
      <c r="C95" s="42">
        <v>0</v>
      </c>
      <c r="D95" s="42">
        <v>0</v>
      </c>
      <c r="E95" s="42">
        <v>237</v>
      </c>
      <c r="F95" s="42">
        <v>0</v>
      </c>
      <c r="G95" s="42">
        <v>948</v>
      </c>
      <c r="H95" s="42">
        <v>600</v>
      </c>
      <c r="I95" s="42">
        <v>0</v>
      </c>
      <c r="J95" s="42">
        <v>400</v>
      </c>
      <c r="K95" s="42">
        <v>0</v>
      </c>
      <c r="L95" s="42">
        <v>0</v>
      </c>
      <c r="M95" s="42">
        <v>400</v>
      </c>
      <c r="N95" s="42">
        <v>0</v>
      </c>
      <c r="O95" s="42">
        <v>0</v>
      </c>
      <c r="P95" s="42">
        <v>1098.900016784668</v>
      </c>
      <c r="Q95" s="42">
        <v>0</v>
      </c>
      <c r="R95" s="42">
        <v>0</v>
      </c>
      <c r="S95" s="42">
        <v>0</v>
      </c>
      <c r="T95" s="42">
        <v>0</v>
      </c>
      <c r="U95" s="42">
        <v>100</v>
      </c>
      <c r="V95" s="42">
        <v>0</v>
      </c>
      <c r="W95" s="42">
        <v>0</v>
      </c>
      <c r="X95" s="42">
        <v>700</v>
      </c>
      <c r="Y95" s="42">
        <v>0</v>
      </c>
      <c r="Z95" s="42">
        <v>200</v>
      </c>
      <c r="AA95" s="42">
        <v>200</v>
      </c>
      <c r="AB95" s="42">
        <v>150</v>
      </c>
      <c r="AC95" s="42">
        <v>1350</v>
      </c>
      <c r="AD95" s="42">
        <v>0</v>
      </c>
      <c r="AE95" s="42">
        <v>0</v>
      </c>
      <c r="AF95" s="42">
        <v>0</v>
      </c>
      <c r="AG95" s="42">
        <v>0</v>
      </c>
      <c r="AH95" s="42">
        <v>0</v>
      </c>
      <c r="AI95" s="42">
        <v>0</v>
      </c>
      <c r="AJ95" s="42">
        <v>210</v>
      </c>
      <c r="AK95" s="42">
        <v>10.590000152587891</v>
      </c>
      <c r="AL95" s="42">
        <v>43.580001831054688</v>
      </c>
      <c r="AM95" s="42">
        <v>150.69999999999999</v>
      </c>
      <c r="AN95" s="42">
        <v>0</v>
      </c>
      <c r="AO95" s="42">
        <v>200.929247</v>
      </c>
      <c r="AP95" s="42">
        <v>418.652366084981</v>
      </c>
      <c r="AQ95" s="42">
        <v>126.43372100000001</v>
      </c>
      <c r="AR95" s="42">
        <v>75.659998655319214</v>
      </c>
      <c r="AS95" s="42">
        <v>33.506000518798828</v>
      </c>
      <c r="AT95" s="22"/>
      <c r="AU95" s="2">
        <v>2032</v>
      </c>
      <c r="AV95" s="27">
        <v>478.06296800000001</v>
      </c>
      <c r="AW95" s="14">
        <v>327.36296800000002</v>
      </c>
      <c r="AX95" s="14">
        <v>150.69999999999999</v>
      </c>
      <c r="AY95" s="27">
        <v>941.98836724274156</v>
      </c>
      <c r="AZ95" s="14">
        <v>714.90236489288804</v>
      </c>
      <c r="BA95" s="14">
        <v>227.08600234985352</v>
      </c>
      <c r="BB95" s="27">
        <v>6233.900016784668</v>
      </c>
      <c r="BC95" s="27">
        <v>0</v>
      </c>
      <c r="BD95" s="14">
        <v>1185</v>
      </c>
      <c r="BE95" s="14">
        <v>1400</v>
      </c>
      <c r="BF95" s="14">
        <v>1098.900016784668</v>
      </c>
      <c r="BG95" s="14">
        <v>100</v>
      </c>
      <c r="BH95" s="14">
        <v>1350</v>
      </c>
      <c r="BI95" s="14">
        <v>0</v>
      </c>
      <c r="BJ95" s="14">
        <v>0</v>
      </c>
      <c r="BK95" s="14">
        <v>1100</v>
      </c>
      <c r="BL95" s="27">
        <v>7653.9513520274095</v>
      </c>
      <c r="BM95" s="1">
        <v>0</v>
      </c>
      <c r="BN95" s="2">
        <v>2032</v>
      </c>
      <c r="BO95" s="27"/>
      <c r="BP95" s="5"/>
      <c r="BQ95" s="5"/>
      <c r="BR95" s="27"/>
      <c r="BS95" s="5"/>
      <c r="BT95" s="5"/>
      <c r="BU95" s="27"/>
      <c r="BV95" s="5"/>
      <c r="BW95" s="5"/>
      <c r="BX95" s="5"/>
      <c r="BY95" s="5"/>
      <c r="BZ95" s="5"/>
      <c r="CA95" s="5"/>
      <c r="CB95" s="5"/>
      <c r="CC95" s="5"/>
      <c r="CD95" s="5"/>
      <c r="CE95" s="27"/>
    </row>
    <row r="96" spans="1:83" outlineLevel="1">
      <c r="A96" s="43">
        <v>2033</v>
      </c>
      <c r="B96" s="44">
        <v>0</v>
      </c>
      <c r="C96" s="44">
        <v>0</v>
      </c>
      <c r="D96" s="44">
        <v>0</v>
      </c>
      <c r="E96" s="44">
        <v>237</v>
      </c>
      <c r="F96" s="44">
        <v>0</v>
      </c>
      <c r="G96" s="44">
        <v>948</v>
      </c>
      <c r="H96" s="44">
        <v>600</v>
      </c>
      <c r="I96" s="44">
        <v>0</v>
      </c>
      <c r="J96" s="44">
        <v>400</v>
      </c>
      <c r="K96" s="44">
        <v>0</v>
      </c>
      <c r="L96" s="44">
        <v>0</v>
      </c>
      <c r="M96" s="44">
        <v>400</v>
      </c>
      <c r="N96" s="44">
        <v>0</v>
      </c>
      <c r="O96" s="44">
        <v>0</v>
      </c>
      <c r="P96" s="44">
        <v>1098.349983215332</v>
      </c>
      <c r="Q96" s="44">
        <v>0</v>
      </c>
      <c r="R96" s="44">
        <v>0</v>
      </c>
      <c r="S96" s="44">
        <v>0</v>
      </c>
      <c r="T96" s="44">
        <v>0</v>
      </c>
      <c r="U96" s="44">
        <v>100</v>
      </c>
      <c r="V96" s="44">
        <v>0</v>
      </c>
      <c r="W96" s="44">
        <v>0</v>
      </c>
      <c r="X96" s="44">
        <v>700</v>
      </c>
      <c r="Y96" s="44">
        <v>0</v>
      </c>
      <c r="Z96" s="44">
        <v>200</v>
      </c>
      <c r="AA96" s="44">
        <v>200</v>
      </c>
      <c r="AB96" s="44">
        <v>150</v>
      </c>
      <c r="AC96" s="44">
        <v>1500</v>
      </c>
      <c r="AD96" s="44">
        <v>0</v>
      </c>
      <c r="AE96" s="44">
        <v>0</v>
      </c>
      <c r="AF96" s="44">
        <v>0</v>
      </c>
      <c r="AG96" s="44">
        <v>0</v>
      </c>
      <c r="AH96" s="44">
        <v>0</v>
      </c>
      <c r="AI96" s="44">
        <v>0</v>
      </c>
      <c r="AJ96" s="44">
        <v>240</v>
      </c>
      <c r="AK96" s="44">
        <v>11.47000026702881</v>
      </c>
      <c r="AL96" s="44">
        <v>47.200000762939453</v>
      </c>
      <c r="AM96" s="44">
        <v>155.69999999999999</v>
      </c>
      <c r="AN96" s="44">
        <v>0</v>
      </c>
      <c r="AO96" s="44">
        <v>219.51485700000001</v>
      </c>
      <c r="AP96" s="44">
        <v>489.51080342847717</v>
      </c>
      <c r="AQ96" s="44">
        <v>143.164975</v>
      </c>
      <c r="AR96" s="44">
        <v>74.909998655319214</v>
      </c>
      <c r="AS96" s="44">
        <v>33.506000518798828</v>
      </c>
      <c r="AT96" s="22"/>
      <c r="AU96" s="3">
        <v>2033</v>
      </c>
      <c r="AV96" s="28">
        <v>518.37983200000008</v>
      </c>
      <c r="AW96" s="15">
        <v>362.67983200000003</v>
      </c>
      <c r="AX96" s="15">
        <v>155.69999999999999</v>
      </c>
      <c r="AY96" s="28">
        <v>1046.5968036325635</v>
      </c>
      <c r="AZ96" s="15">
        <v>815.8908023508252</v>
      </c>
      <c r="BA96" s="15">
        <v>230.70600128173828</v>
      </c>
      <c r="BB96" s="28">
        <v>6383.349983215332</v>
      </c>
      <c r="BC96" s="28">
        <v>0</v>
      </c>
      <c r="BD96" s="15">
        <v>1185</v>
      </c>
      <c r="BE96" s="15">
        <v>1400</v>
      </c>
      <c r="BF96" s="15">
        <v>1098.349983215332</v>
      </c>
      <c r="BG96" s="15">
        <v>100</v>
      </c>
      <c r="BH96" s="15">
        <v>1500</v>
      </c>
      <c r="BI96" s="15">
        <v>0</v>
      </c>
      <c r="BJ96" s="15">
        <v>0</v>
      </c>
      <c r="BK96" s="15">
        <v>1100</v>
      </c>
      <c r="BL96" s="28">
        <v>7948.3266188478956</v>
      </c>
      <c r="BM96" s="1">
        <v>0</v>
      </c>
      <c r="BN96" s="3">
        <v>2033</v>
      </c>
      <c r="BO96" s="28"/>
      <c r="BP96" s="6"/>
      <c r="BQ96" s="6"/>
      <c r="BR96" s="28"/>
      <c r="BS96" s="6"/>
      <c r="BT96" s="6"/>
      <c r="BU96" s="28"/>
      <c r="BV96" s="6"/>
      <c r="BW96" s="6"/>
      <c r="BX96" s="6"/>
      <c r="BY96" s="6"/>
      <c r="BZ96" s="6"/>
      <c r="CA96" s="6"/>
      <c r="CB96" s="6"/>
      <c r="CC96" s="6"/>
      <c r="CD96" s="6"/>
      <c r="CE96" s="28"/>
    </row>
    <row r="97" spans="1:83" outlineLevel="1">
      <c r="A97" s="43">
        <v>2034</v>
      </c>
      <c r="B97" s="42">
        <v>0</v>
      </c>
      <c r="C97" s="42">
        <v>0</v>
      </c>
      <c r="D97" s="42">
        <v>0</v>
      </c>
      <c r="E97" s="42">
        <v>237</v>
      </c>
      <c r="F97" s="42">
        <v>0</v>
      </c>
      <c r="G97" s="42">
        <v>948</v>
      </c>
      <c r="H97" s="42">
        <v>600</v>
      </c>
      <c r="I97" s="42">
        <v>0</v>
      </c>
      <c r="J97" s="42">
        <v>400</v>
      </c>
      <c r="K97" s="42">
        <v>0</v>
      </c>
      <c r="L97" s="42">
        <v>0</v>
      </c>
      <c r="M97" s="42">
        <v>400</v>
      </c>
      <c r="N97" s="42">
        <v>0</v>
      </c>
      <c r="O97" s="42">
        <v>0</v>
      </c>
      <c r="P97" s="42">
        <v>1097.8000335693359</v>
      </c>
      <c r="Q97" s="42">
        <v>0</v>
      </c>
      <c r="R97" s="42">
        <v>0</v>
      </c>
      <c r="S97" s="42">
        <v>0</v>
      </c>
      <c r="T97" s="42">
        <v>0</v>
      </c>
      <c r="U97" s="42">
        <v>100</v>
      </c>
      <c r="V97" s="42">
        <v>0</v>
      </c>
      <c r="W97" s="42">
        <v>0</v>
      </c>
      <c r="X97" s="42">
        <v>700</v>
      </c>
      <c r="Y97" s="42">
        <v>0</v>
      </c>
      <c r="Z97" s="42">
        <v>200</v>
      </c>
      <c r="AA97" s="42">
        <v>200</v>
      </c>
      <c r="AB97" s="42">
        <v>150</v>
      </c>
      <c r="AC97" s="42">
        <v>1500</v>
      </c>
      <c r="AD97" s="42">
        <v>0</v>
      </c>
      <c r="AE97" s="42">
        <v>0</v>
      </c>
      <c r="AF97" s="42">
        <v>0</v>
      </c>
      <c r="AG97" s="42">
        <v>0</v>
      </c>
      <c r="AH97" s="42">
        <v>0</v>
      </c>
      <c r="AI97" s="42">
        <v>0</v>
      </c>
      <c r="AJ97" s="42">
        <v>270</v>
      </c>
      <c r="AK97" s="42">
        <v>12.35000038146973</v>
      </c>
      <c r="AL97" s="42">
        <v>50.830001831054688</v>
      </c>
      <c r="AM97" s="42">
        <v>155.69999999999999</v>
      </c>
      <c r="AN97" s="42">
        <v>0</v>
      </c>
      <c r="AO97" s="42">
        <v>238.569873</v>
      </c>
      <c r="AP97" s="42">
        <v>560.36924077197341</v>
      </c>
      <c r="AQ97" s="42">
        <v>149.33156099999999</v>
      </c>
      <c r="AR97" s="42">
        <v>73.909998655319214</v>
      </c>
      <c r="AS97" s="42">
        <v>33.506000518798828</v>
      </c>
      <c r="AT97" s="22"/>
      <c r="AU97" s="2">
        <v>2034</v>
      </c>
      <c r="AV97" s="27">
        <v>543.60143399999993</v>
      </c>
      <c r="AW97" s="14">
        <v>387.90143399999999</v>
      </c>
      <c r="AX97" s="14">
        <v>155.69999999999999</v>
      </c>
      <c r="AY97" s="27">
        <v>1150.9652421586159</v>
      </c>
      <c r="AZ97" s="14">
        <v>916.62923980876235</v>
      </c>
      <c r="BA97" s="14">
        <v>234.33600234985352</v>
      </c>
      <c r="BB97" s="27">
        <v>6382.8000335693359</v>
      </c>
      <c r="BC97" s="27">
        <v>0</v>
      </c>
      <c r="BD97" s="14">
        <v>1185</v>
      </c>
      <c r="BE97" s="14">
        <v>1400</v>
      </c>
      <c r="BF97" s="14">
        <v>1097.8000335693359</v>
      </c>
      <c r="BG97" s="14">
        <v>100</v>
      </c>
      <c r="BH97" s="14">
        <v>1500</v>
      </c>
      <c r="BI97" s="14">
        <v>0</v>
      </c>
      <c r="BJ97" s="14">
        <v>0</v>
      </c>
      <c r="BK97" s="14">
        <v>1100</v>
      </c>
      <c r="BL97" s="27">
        <v>8077.3667097279522</v>
      </c>
      <c r="BM97" s="1">
        <v>0</v>
      </c>
      <c r="BN97" s="2">
        <v>2034</v>
      </c>
      <c r="BO97" s="27"/>
      <c r="BP97" s="5"/>
      <c r="BQ97" s="5"/>
      <c r="BR97" s="27"/>
      <c r="BS97" s="5"/>
      <c r="BT97" s="5"/>
      <c r="BU97" s="27"/>
      <c r="BV97" s="5"/>
      <c r="BW97" s="5"/>
      <c r="BX97" s="5"/>
      <c r="BY97" s="5"/>
      <c r="BZ97" s="5"/>
      <c r="CA97" s="5"/>
      <c r="CB97" s="5"/>
      <c r="CC97" s="5"/>
      <c r="CD97" s="5"/>
      <c r="CE97" s="27"/>
    </row>
    <row r="98" spans="1:83" outlineLevel="1">
      <c r="A98" s="43">
        <v>2035</v>
      </c>
      <c r="B98" s="44">
        <v>0</v>
      </c>
      <c r="C98" s="44">
        <v>0</v>
      </c>
      <c r="D98" s="44">
        <v>0</v>
      </c>
      <c r="E98" s="44">
        <v>237</v>
      </c>
      <c r="F98" s="44">
        <v>0</v>
      </c>
      <c r="G98" s="44">
        <v>948</v>
      </c>
      <c r="H98" s="44">
        <v>600</v>
      </c>
      <c r="I98" s="44">
        <v>100</v>
      </c>
      <c r="J98" s="44">
        <v>400</v>
      </c>
      <c r="K98" s="44">
        <v>0</v>
      </c>
      <c r="L98" s="44">
        <v>0</v>
      </c>
      <c r="M98" s="44">
        <v>600</v>
      </c>
      <c r="N98" s="44">
        <v>0</v>
      </c>
      <c r="O98" s="44">
        <v>0</v>
      </c>
      <c r="P98" s="44">
        <v>1097.25</v>
      </c>
      <c r="Q98" s="44">
        <v>0</v>
      </c>
      <c r="R98" s="44">
        <v>0</v>
      </c>
      <c r="S98" s="44">
        <v>0</v>
      </c>
      <c r="T98" s="44">
        <v>0</v>
      </c>
      <c r="U98" s="44">
        <v>100</v>
      </c>
      <c r="V98" s="44">
        <v>0</v>
      </c>
      <c r="W98" s="44">
        <v>0</v>
      </c>
      <c r="X98" s="44">
        <v>700</v>
      </c>
      <c r="Y98" s="44">
        <v>0</v>
      </c>
      <c r="Z98" s="44">
        <v>200</v>
      </c>
      <c r="AA98" s="44">
        <v>200</v>
      </c>
      <c r="AB98" s="44">
        <v>150</v>
      </c>
      <c r="AC98" s="44">
        <v>1500</v>
      </c>
      <c r="AD98" s="44">
        <v>0</v>
      </c>
      <c r="AE98" s="44">
        <v>0</v>
      </c>
      <c r="AF98" s="44">
        <v>0</v>
      </c>
      <c r="AG98" s="44">
        <v>0</v>
      </c>
      <c r="AH98" s="44">
        <v>0</v>
      </c>
      <c r="AI98" s="44">
        <v>0</v>
      </c>
      <c r="AJ98" s="44">
        <v>300</v>
      </c>
      <c r="AK98" s="44">
        <v>13.239999771118161</v>
      </c>
      <c r="AL98" s="44">
        <v>54.470001220703118</v>
      </c>
      <c r="AM98" s="44">
        <v>155.69999999999999</v>
      </c>
      <c r="AN98" s="44">
        <v>0</v>
      </c>
      <c r="AO98" s="44">
        <v>258.28604999999999</v>
      </c>
      <c r="AP98" s="44">
        <v>631.33850343142001</v>
      </c>
      <c r="AQ98" s="44">
        <v>156.19314700000001</v>
      </c>
      <c r="AR98" s="44">
        <v>73.909998655319214</v>
      </c>
      <c r="AS98" s="44">
        <v>33.506000518798828</v>
      </c>
      <c r="AT98" s="22"/>
      <c r="AU98" s="3">
        <v>2035</v>
      </c>
      <c r="AV98" s="28">
        <v>570.17919699999993</v>
      </c>
      <c r="AW98" s="15">
        <v>414.479197</v>
      </c>
      <c r="AX98" s="15">
        <v>155.69999999999999</v>
      </c>
      <c r="AY98" s="28">
        <v>1256.4645035973595</v>
      </c>
      <c r="AZ98" s="15">
        <v>1018.4885018578574</v>
      </c>
      <c r="BA98" s="15">
        <v>237.97600173950195</v>
      </c>
      <c r="BB98" s="28">
        <v>6682.25</v>
      </c>
      <c r="BC98" s="28">
        <v>0</v>
      </c>
      <c r="BD98" s="15">
        <v>1185</v>
      </c>
      <c r="BE98" s="15">
        <v>1700</v>
      </c>
      <c r="BF98" s="15">
        <v>1097.25</v>
      </c>
      <c r="BG98" s="15">
        <v>100</v>
      </c>
      <c r="BH98" s="15">
        <v>1500</v>
      </c>
      <c r="BI98" s="15">
        <v>0</v>
      </c>
      <c r="BJ98" s="15">
        <v>0</v>
      </c>
      <c r="BK98" s="15">
        <v>1100</v>
      </c>
      <c r="BL98" s="28">
        <v>8508.8937005973603</v>
      </c>
      <c r="BM98" s="1">
        <v>0</v>
      </c>
      <c r="BN98" s="3">
        <v>2035</v>
      </c>
      <c r="BO98" s="28"/>
      <c r="BP98" s="6"/>
      <c r="BQ98" s="6"/>
      <c r="BR98" s="28"/>
      <c r="BS98" s="6"/>
      <c r="BT98" s="6"/>
      <c r="BU98" s="28"/>
      <c r="BV98" s="6"/>
      <c r="BW98" s="6"/>
      <c r="BX98" s="6"/>
      <c r="BY98" s="6"/>
      <c r="BZ98" s="6"/>
      <c r="CA98" s="6"/>
      <c r="CB98" s="6"/>
      <c r="CC98" s="6"/>
      <c r="CD98" s="6"/>
      <c r="CE98" s="28"/>
    </row>
    <row r="99" spans="1:83" outlineLevel="1">
      <c r="A99" s="43">
        <v>2036</v>
      </c>
      <c r="B99" s="42">
        <v>0</v>
      </c>
      <c r="C99" s="42">
        <v>0</v>
      </c>
      <c r="D99" s="42">
        <v>0</v>
      </c>
      <c r="E99" s="42">
        <v>237</v>
      </c>
      <c r="F99" s="42">
        <v>0</v>
      </c>
      <c r="G99" s="42">
        <v>948</v>
      </c>
      <c r="H99" s="42">
        <v>600</v>
      </c>
      <c r="I99" s="42">
        <v>200</v>
      </c>
      <c r="J99" s="42">
        <v>700</v>
      </c>
      <c r="K99" s="42">
        <v>0</v>
      </c>
      <c r="L99" s="42">
        <v>0</v>
      </c>
      <c r="M99" s="42">
        <v>600</v>
      </c>
      <c r="N99" s="42">
        <v>0</v>
      </c>
      <c r="O99" s="42">
        <v>0</v>
      </c>
      <c r="P99" s="42">
        <v>1096.6999664306641</v>
      </c>
      <c r="Q99" s="42">
        <v>0</v>
      </c>
      <c r="R99" s="42">
        <v>0</v>
      </c>
      <c r="S99" s="42">
        <v>0</v>
      </c>
      <c r="T99" s="42">
        <v>0</v>
      </c>
      <c r="U99" s="42">
        <v>100</v>
      </c>
      <c r="V99" s="42">
        <v>0</v>
      </c>
      <c r="W99" s="42">
        <v>0</v>
      </c>
      <c r="X99" s="42">
        <v>700</v>
      </c>
      <c r="Y99" s="42">
        <v>0</v>
      </c>
      <c r="Z99" s="42">
        <v>200</v>
      </c>
      <c r="AA99" s="42">
        <v>200</v>
      </c>
      <c r="AB99" s="42">
        <v>150</v>
      </c>
      <c r="AC99" s="42">
        <v>1500</v>
      </c>
      <c r="AD99" s="42">
        <v>0</v>
      </c>
      <c r="AE99" s="42">
        <v>0</v>
      </c>
      <c r="AF99" s="42">
        <v>0</v>
      </c>
      <c r="AG99" s="42">
        <v>0</v>
      </c>
      <c r="AH99" s="42">
        <v>0</v>
      </c>
      <c r="AI99" s="42">
        <v>0</v>
      </c>
      <c r="AJ99" s="42">
        <v>330</v>
      </c>
      <c r="AK99" s="42">
        <v>14.11999988555908</v>
      </c>
      <c r="AL99" s="42">
        <v>58.099998474121087</v>
      </c>
      <c r="AM99" s="42">
        <v>155.69999999999999</v>
      </c>
      <c r="AN99" s="42">
        <v>0</v>
      </c>
      <c r="AO99" s="42">
        <v>277.04538300000002</v>
      </c>
      <c r="AP99" s="42">
        <v>702.30776609086661</v>
      </c>
      <c r="AQ99" s="42">
        <v>162.833437</v>
      </c>
      <c r="AR99" s="42">
        <v>73.909998655319214</v>
      </c>
      <c r="AS99" s="42">
        <v>33.506000518798828</v>
      </c>
      <c r="AT99" s="22"/>
      <c r="AU99" s="2">
        <v>2036</v>
      </c>
      <c r="AV99" s="27">
        <v>595.57881999999995</v>
      </c>
      <c r="AW99" s="14">
        <v>439.87882000000002</v>
      </c>
      <c r="AX99" s="14">
        <v>155.69999999999999</v>
      </c>
      <c r="AY99" s="27">
        <v>1361.9437636246648</v>
      </c>
      <c r="AZ99" s="14">
        <v>1120.3377646317449</v>
      </c>
      <c r="BA99" s="14">
        <v>241.60599899291992</v>
      </c>
      <c r="BB99" s="27">
        <v>7081.6999664306641</v>
      </c>
      <c r="BC99" s="27">
        <v>0</v>
      </c>
      <c r="BD99" s="14">
        <v>1185</v>
      </c>
      <c r="BE99" s="14">
        <v>2100</v>
      </c>
      <c r="BF99" s="14">
        <v>1096.6999664306641</v>
      </c>
      <c r="BG99" s="14">
        <v>100</v>
      </c>
      <c r="BH99" s="14">
        <v>1500</v>
      </c>
      <c r="BI99" s="14">
        <v>0</v>
      </c>
      <c r="BJ99" s="14">
        <v>0</v>
      </c>
      <c r="BK99" s="14">
        <v>1100</v>
      </c>
      <c r="BL99" s="27">
        <v>9039.2225500553286</v>
      </c>
      <c r="BM99" s="1">
        <v>0</v>
      </c>
      <c r="BN99" s="2">
        <v>2036</v>
      </c>
      <c r="BO99" s="27"/>
      <c r="BP99" s="5"/>
      <c r="BQ99" s="5"/>
      <c r="BR99" s="27"/>
      <c r="BS99" s="5"/>
      <c r="BT99" s="5"/>
      <c r="BU99" s="27"/>
      <c r="BV99" s="5"/>
      <c r="BW99" s="5"/>
      <c r="BX99" s="5"/>
      <c r="BY99" s="5"/>
      <c r="BZ99" s="5"/>
      <c r="CA99" s="5"/>
      <c r="CB99" s="5"/>
      <c r="CC99" s="5"/>
      <c r="CD99" s="5"/>
      <c r="CE99" s="27"/>
    </row>
    <row r="100" spans="1:83" outlineLevel="1">
      <c r="A100" s="43">
        <v>2037</v>
      </c>
      <c r="B100" s="44">
        <v>0</v>
      </c>
      <c r="C100" s="44">
        <v>0</v>
      </c>
      <c r="D100" s="44">
        <v>0</v>
      </c>
      <c r="E100" s="44">
        <v>237</v>
      </c>
      <c r="F100" s="44">
        <v>18.29999923706055</v>
      </c>
      <c r="G100" s="44">
        <v>948</v>
      </c>
      <c r="H100" s="44">
        <v>700</v>
      </c>
      <c r="I100" s="44">
        <v>400</v>
      </c>
      <c r="J100" s="44">
        <v>700</v>
      </c>
      <c r="K100" s="44">
        <v>0</v>
      </c>
      <c r="L100" s="44">
        <v>0</v>
      </c>
      <c r="M100" s="44">
        <v>600</v>
      </c>
      <c r="N100" s="44">
        <v>0</v>
      </c>
      <c r="O100" s="44">
        <v>0</v>
      </c>
      <c r="P100" s="44">
        <v>1096.150016784668</v>
      </c>
      <c r="Q100" s="44">
        <v>0</v>
      </c>
      <c r="R100" s="44">
        <v>0</v>
      </c>
      <c r="S100" s="44">
        <v>0</v>
      </c>
      <c r="T100" s="44">
        <v>0</v>
      </c>
      <c r="U100" s="44">
        <v>100</v>
      </c>
      <c r="V100" s="44">
        <v>0</v>
      </c>
      <c r="W100" s="44">
        <v>0</v>
      </c>
      <c r="X100" s="44">
        <v>800</v>
      </c>
      <c r="Y100" s="44">
        <v>0</v>
      </c>
      <c r="Z100" s="44">
        <v>200</v>
      </c>
      <c r="AA100" s="44">
        <v>200</v>
      </c>
      <c r="AB100" s="44">
        <v>150</v>
      </c>
      <c r="AC100" s="44">
        <v>1500</v>
      </c>
      <c r="AD100" s="44">
        <v>0</v>
      </c>
      <c r="AE100" s="44">
        <v>0</v>
      </c>
      <c r="AF100" s="44">
        <v>0</v>
      </c>
      <c r="AG100" s="44">
        <v>0</v>
      </c>
      <c r="AH100" s="44">
        <v>0</v>
      </c>
      <c r="AI100" s="44">
        <v>0</v>
      </c>
      <c r="AJ100" s="44">
        <v>360</v>
      </c>
      <c r="AK100" s="44">
        <v>15.010000228881839</v>
      </c>
      <c r="AL100" s="44">
        <v>61.759998321533203</v>
      </c>
      <c r="AM100" s="44">
        <v>155.69999999999999</v>
      </c>
      <c r="AN100" s="44">
        <v>0</v>
      </c>
      <c r="AO100" s="44">
        <v>294.53497199999998</v>
      </c>
      <c r="AP100" s="44">
        <v>773.53780368399657</v>
      </c>
      <c r="AQ100" s="44">
        <v>173.24580499999999</v>
      </c>
      <c r="AR100" s="44">
        <v>73.909998655319214</v>
      </c>
      <c r="AS100" s="44">
        <v>33.506000518798828</v>
      </c>
      <c r="AT100" s="22"/>
      <c r="AU100" s="3">
        <v>2037</v>
      </c>
      <c r="AV100" s="28">
        <v>623.48077699999999</v>
      </c>
      <c r="AW100" s="15">
        <v>467.78077699999994</v>
      </c>
      <c r="AX100" s="15">
        <v>155.69999999999999</v>
      </c>
      <c r="AY100" s="28">
        <v>1467.7238014085297</v>
      </c>
      <c r="AZ100" s="15">
        <v>1222.4578025681976</v>
      </c>
      <c r="BA100" s="15">
        <v>245.26599884033203</v>
      </c>
      <c r="BB100" s="28">
        <v>7499.4500160217285</v>
      </c>
      <c r="BC100" s="28">
        <v>0</v>
      </c>
      <c r="BD100" s="15">
        <v>1203.2999992370605</v>
      </c>
      <c r="BE100" s="15">
        <v>2400</v>
      </c>
      <c r="BF100" s="15">
        <v>1096.150016784668</v>
      </c>
      <c r="BG100" s="15">
        <v>100</v>
      </c>
      <c r="BH100" s="15">
        <v>1500</v>
      </c>
      <c r="BI100" s="15">
        <v>0</v>
      </c>
      <c r="BJ100" s="15">
        <v>0</v>
      </c>
      <c r="BK100" s="15">
        <v>1200</v>
      </c>
      <c r="BL100" s="28">
        <v>9590.6545944302579</v>
      </c>
      <c r="BM100" s="1">
        <v>0</v>
      </c>
      <c r="BN100" s="3">
        <v>2037</v>
      </c>
      <c r="BO100" s="28"/>
      <c r="BP100" s="6"/>
      <c r="BQ100" s="6"/>
      <c r="BR100" s="28"/>
      <c r="BS100" s="6"/>
      <c r="BT100" s="6"/>
      <c r="BU100" s="28"/>
      <c r="BV100" s="6"/>
      <c r="BW100" s="6"/>
      <c r="BX100" s="6"/>
      <c r="BY100" s="6"/>
      <c r="BZ100" s="6"/>
      <c r="CA100" s="6"/>
      <c r="CB100" s="6"/>
      <c r="CC100" s="6"/>
      <c r="CD100" s="6"/>
      <c r="CE100" s="28"/>
    </row>
    <row r="101" spans="1:83" outlineLevel="1">
      <c r="A101" s="43">
        <v>2038</v>
      </c>
      <c r="B101" s="42">
        <v>0</v>
      </c>
      <c r="C101" s="42">
        <v>0</v>
      </c>
      <c r="D101" s="42">
        <v>0</v>
      </c>
      <c r="E101" s="42">
        <v>237</v>
      </c>
      <c r="F101" s="42">
        <v>36.599998474121101</v>
      </c>
      <c r="G101" s="42">
        <v>948</v>
      </c>
      <c r="H101" s="42">
        <v>800</v>
      </c>
      <c r="I101" s="42">
        <v>400</v>
      </c>
      <c r="J101" s="42">
        <v>1000</v>
      </c>
      <c r="K101" s="42">
        <v>0</v>
      </c>
      <c r="L101" s="42">
        <v>0</v>
      </c>
      <c r="M101" s="42">
        <v>900</v>
      </c>
      <c r="N101" s="42">
        <v>0</v>
      </c>
      <c r="O101" s="42">
        <v>0</v>
      </c>
      <c r="P101" s="42">
        <v>1095.599983215332</v>
      </c>
      <c r="Q101" s="42">
        <v>0</v>
      </c>
      <c r="R101" s="42">
        <v>0</v>
      </c>
      <c r="S101" s="42">
        <v>0</v>
      </c>
      <c r="T101" s="42">
        <v>0</v>
      </c>
      <c r="U101" s="42">
        <v>100</v>
      </c>
      <c r="V101" s="42">
        <v>0</v>
      </c>
      <c r="W101" s="42">
        <v>0</v>
      </c>
      <c r="X101" s="42">
        <v>800</v>
      </c>
      <c r="Y101" s="42">
        <v>0</v>
      </c>
      <c r="Z101" s="42">
        <v>200</v>
      </c>
      <c r="AA101" s="42">
        <v>200</v>
      </c>
      <c r="AB101" s="42">
        <v>150</v>
      </c>
      <c r="AC101" s="42">
        <v>1500</v>
      </c>
      <c r="AD101" s="42">
        <v>0</v>
      </c>
      <c r="AE101" s="42">
        <v>0</v>
      </c>
      <c r="AF101" s="42">
        <v>0</v>
      </c>
      <c r="AG101" s="42">
        <v>0</v>
      </c>
      <c r="AH101" s="42">
        <v>0</v>
      </c>
      <c r="AI101" s="42">
        <v>0</v>
      </c>
      <c r="AJ101" s="42">
        <v>390</v>
      </c>
      <c r="AK101" s="42">
        <v>15.88000011444092</v>
      </c>
      <c r="AL101" s="42">
        <v>65.339996337890625</v>
      </c>
      <c r="AM101" s="42">
        <v>155.69999999999999</v>
      </c>
      <c r="AN101" s="42">
        <v>0</v>
      </c>
      <c r="AO101" s="42">
        <v>312.89791300000002</v>
      </c>
      <c r="AP101" s="42">
        <v>844.76784127712642</v>
      </c>
      <c r="AQ101" s="42">
        <v>183.19800599999999</v>
      </c>
      <c r="AR101" s="42">
        <v>73.909998655319214</v>
      </c>
      <c r="AS101" s="42">
        <v>33.506000518798828</v>
      </c>
      <c r="AT101" s="22"/>
      <c r="AU101" s="2">
        <v>2038</v>
      </c>
      <c r="AV101" s="27">
        <v>651.79591899999991</v>
      </c>
      <c r="AW101" s="14">
        <v>496.09591899999998</v>
      </c>
      <c r="AX101" s="14">
        <v>155.69999999999999</v>
      </c>
      <c r="AY101" s="27">
        <v>1573.4038369035761</v>
      </c>
      <c r="AZ101" s="14">
        <v>1324.5578400468867</v>
      </c>
      <c r="BA101" s="14">
        <v>248.84599685668945</v>
      </c>
      <c r="BB101" s="27">
        <v>8217.1999816894531</v>
      </c>
      <c r="BC101" s="27">
        <v>0</v>
      </c>
      <c r="BD101" s="14">
        <v>1221.5999984741211</v>
      </c>
      <c r="BE101" s="14">
        <v>3100</v>
      </c>
      <c r="BF101" s="14">
        <v>1095.599983215332</v>
      </c>
      <c r="BG101" s="14">
        <v>100</v>
      </c>
      <c r="BH101" s="14">
        <v>1500</v>
      </c>
      <c r="BI101" s="14">
        <v>0</v>
      </c>
      <c r="BJ101" s="14">
        <v>0</v>
      </c>
      <c r="BK101" s="14">
        <v>1200</v>
      </c>
      <c r="BL101" s="27">
        <v>10442.39973759303</v>
      </c>
      <c r="BM101" s="1">
        <v>0</v>
      </c>
      <c r="BN101" s="2">
        <v>2038</v>
      </c>
      <c r="BO101" s="27"/>
      <c r="BP101" s="5"/>
      <c r="BQ101" s="5"/>
      <c r="BR101" s="27"/>
      <c r="BS101" s="5"/>
      <c r="BT101" s="5"/>
      <c r="BU101" s="27"/>
      <c r="BV101" s="5"/>
      <c r="BW101" s="5"/>
      <c r="BX101" s="5"/>
      <c r="BY101" s="5"/>
      <c r="BZ101" s="5"/>
      <c r="CA101" s="5"/>
      <c r="CB101" s="5"/>
      <c r="CC101" s="5"/>
      <c r="CD101" s="5"/>
      <c r="CE101" s="27"/>
    </row>
    <row r="102" spans="1:83" outlineLevel="1">
      <c r="A102" s="43">
        <v>2039</v>
      </c>
      <c r="B102" s="44">
        <v>0</v>
      </c>
      <c r="C102" s="44">
        <v>0</v>
      </c>
      <c r="D102" s="44">
        <v>0</v>
      </c>
      <c r="E102" s="44">
        <v>237</v>
      </c>
      <c r="F102" s="44">
        <v>54.899997711181655</v>
      </c>
      <c r="G102" s="44">
        <v>948</v>
      </c>
      <c r="H102" s="44">
        <v>800</v>
      </c>
      <c r="I102" s="44">
        <v>700</v>
      </c>
      <c r="J102" s="44">
        <v>1000</v>
      </c>
      <c r="K102" s="44">
        <v>0</v>
      </c>
      <c r="L102" s="44">
        <v>0</v>
      </c>
      <c r="M102" s="44">
        <v>900</v>
      </c>
      <c r="N102" s="44">
        <v>0</v>
      </c>
      <c r="O102" s="44">
        <v>0</v>
      </c>
      <c r="P102" s="44">
        <v>1095.0500335693359</v>
      </c>
      <c r="Q102" s="44">
        <v>0</v>
      </c>
      <c r="R102" s="44">
        <v>0</v>
      </c>
      <c r="S102" s="44">
        <v>0</v>
      </c>
      <c r="T102" s="44">
        <v>0</v>
      </c>
      <c r="U102" s="44">
        <v>100</v>
      </c>
      <c r="V102" s="44">
        <v>0</v>
      </c>
      <c r="W102" s="44">
        <v>0</v>
      </c>
      <c r="X102" s="44">
        <v>800</v>
      </c>
      <c r="Y102" s="44">
        <v>0</v>
      </c>
      <c r="Z102" s="44">
        <v>200</v>
      </c>
      <c r="AA102" s="44">
        <v>200</v>
      </c>
      <c r="AB102" s="44">
        <v>150</v>
      </c>
      <c r="AC102" s="44">
        <v>1500</v>
      </c>
      <c r="AD102" s="44">
        <v>0</v>
      </c>
      <c r="AE102" s="44">
        <v>0</v>
      </c>
      <c r="AF102" s="44">
        <v>0</v>
      </c>
      <c r="AG102" s="44">
        <v>0</v>
      </c>
      <c r="AH102" s="44">
        <v>0</v>
      </c>
      <c r="AI102" s="44">
        <v>0</v>
      </c>
      <c r="AJ102" s="44">
        <v>420</v>
      </c>
      <c r="AK102" s="44">
        <v>16.760000228881839</v>
      </c>
      <c r="AL102" s="44">
        <v>68.959999084472656</v>
      </c>
      <c r="AM102" s="44">
        <v>155.69999999999999</v>
      </c>
      <c r="AN102" s="44">
        <v>0</v>
      </c>
      <c r="AO102" s="44">
        <v>331.41053299999999</v>
      </c>
      <c r="AP102" s="44">
        <v>917.56433527798572</v>
      </c>
      <c r="AQ102" s="44">
        <v>193.83666199999999</v>
      </c>
      <c r="AR102" s="44">
        <v>73.909998655319214</v>
      </c>
      <c r="AS102" s="44">
        <v>33.506000518798828</v>
      </c>
      <c r="AT102" s="22"/>
      <c r="AU102" s="3">
        <v>2039</v>
      </c>
      <c r="AV102" s="28">
        <v>680.94719499999997</v>
      </c>
      <c r="AW102" s="15">
        <v>525.24719499999992</v>
      </c>
      <c r="AX102" s="15">
        <v>155.69999999999999</v>
      </c>
      <c r="AY102" s="28">
        <v>1680.7003337654583</v>
      </c>
      <c r="AZ102" s="15">
        <v>1428.2343341621868</v>
      </c>
      <c r="BA102" s="15">
        <v>252.46599960327148</v>
      </c>
      <c r="BB102" s="28">
        <v>8534.9500312805176</v>
      </c>
      <c r="BC102" s="28">
        <v>0</v>
      </c>
      <c r="BD102" s="15">
        <v>1239.8999977111816</v>
      </c>
      <c r="BE102" s="15">
        <v>3400</v>
      </c>
      <c r="BF102" s="15">
        <v>1095.0500335693359</v>
      </c>
      <c r="BG102" s="15">
        <v>100</v>
      </c>
      <c r="BH102" s="15">
        <v>1500</v>
      </c>
      <c r="BI102" s="15">
        <v>0</v>
      </c>
      <c r="BJ102" s="15">
        <v>0</v>
      </c>
      <c r="BK102" s="15">
        <v>1200</v>
      </c>
      <c r="BL102" s="28">
        <v>10896.597560045975</v>
      </c>
      <c r="BM102" s="1">
        <v>0</v>
      </c>
      <c r="BN102" s="3">
        <v>2039</v>
      </c>
      <c r="BO102" s="28"/>
      <c r="BP102" s="6"/>
      <c r="BQ102" s="6"/>
      <c r="BR102" s="28"/>
      <c r="BS102" s="6"/>
      <c r="BT102" s="6"/>
      <c r="BU102" s="28"/>
      <c r="BV102" s="6"/>
      <c r="BW102" s="6"/>
      <c r="BX102" s="6"/>
      <c r="BY102" s="6"/>
      <c r="BZ102" s="6"/>
      <c r="CA102" s="6"/>
      <c r="CB102" s="6"/>
      <c r="CC102" s="6"/>
      <c r="CD102" s="6"/>
      <c r="CE102" s="28"/>
    </row>
    <row r="103" spans="1:83" outlineLevel="1">
      <c r="A103" s="43">
        <v>2040</v>
      </c>
      <c r="B103" s="42">
        <v>0</v>
      </c>
      <c r="C103" s="42">
        <v>0</v>
      </c>
      <c r="D103" s="42">
        <v>0</v>
      </c>
      <c r="E103" s="42">
        <v>237</v>
      </c>
      <c r="F103" s="42">
        <v>109.7999954223633</v>
      </c>
      <c r="G103" s="42">
        <v>948</v>
      </c>
      <c r="H103" s="42">
        <v>800</v>
      </c>
      <c r="I103" s="42">
        <v>700</v>
      </c>
      <c r="J103" s="42">
        <v>1000</v>
      </c>
      <c r="K103" s="42">
        <v>0</v>
      </c>
      <c r="L103" s="42">
        <v>0</v>
      </c>
      <c r="M103" s="42">
        <v>900</v>
      </c>
      <c r="N103" s="42">
        <v>0</v>
      </c>
      <c r="O103" s="42">
        <v>0</v>
      </c>
      <c r="P103" s="42">
        <v>1094.5</v>
      </c>
      <c r="Q103" s="42">
        <v>0</v>
      </c>
      <c r="R103" s="42">
        <v>0</v>
      </c>
      <c r="S103" s="42">
        <v>0</v>
      </c>
      <c r="T103" s="42">
        <v>0</v>
      </c>
      <c r="U103" s="42">
        <v>100</v>
      </c>
      <c r="V103" s="42">
        <v>0</v>
      </c>
      <c r="W103" s="42">
        <v>0</v>
      </c>
      <c r="X103" s="42">
        <v>900</v>
      </c>
      <c r="Y103" s="42">
        <v>0</v>
      </c>
      <c r="Z103" s="42">
        <v>200</v>
      </c>
      <c r="AA103" s="42">
        <v>200</v>
      </c>
      <c r="AB103" s="42">
        <v>150</v>
      </c>
      <c r="AC103" s="42">
        <v>1500</v>
      </c>
      <c r="AD103" s="42">
        <v>0</v>
      </c>
      <c r="AE103" s="42">
        <v>250</v>
      </c>
      <c r="AF103" s="42">
        <v>0</v>
      </c>
      <c r="AG103" s="42">
        <v>0</v>
      </c>
      <c r="AH103" s="42">
        <v>0</v>
      </c>
      <c r="AI103" s="42">
        <v>0</v>
      </c>
      <c r="AJ103" s="42">
        <v>450</v>
      </c>
      <c r="AK103" s="42">
        <v>17.64999961853027</v>
      </c>
      <c r="AL103" s="42">
        <v>72.610000610351563</v>
      </c>
      <c r="AM103" s="42">
        <v>155.69999999999999</v>
      </c>
      <c r="AN103" s="42">
        <v>0</v>
      </c>
      <c r="AO103" s="42">
        <v>350.07590800000003</v>
      </c>
      <c r="AP103" s="42">
        <v>990.36082927884513</v>
      </c>
      <c r="AQ103" s="42">
        <v>203.59456700000001</v>
      </c>
      <c r="AR103" s="42">
        <v>73.909998655319214</v>
      </c>
      <c r="AS103" s="42">
        <v>33.506000518798828</v>
      </c>
      <c r="AT103" s="22"/>
      <c r="AU103" s="2">
        <v>2040</v>
      </c>
      <c r="AV103" s="27">
        <v>709.37047499999994</v>
      </c>
      <c r="AW103" s="14">
        <v>553.67047500000001</v>
      </c>
      <c r="AX103" s="14">
        <v>155.69999999999999</v>
      </c>
      <c r="AY103" s="27">
        <v>1788.036828681845</v>
      </c>
      <c r="AZ103" s="14">
        <v>1531.9208275526946</v>
      </c>
      <c r="BA103" s="14">
        <v>256.11600112915039</v>
      </c>
      <c r="BB103" s="27">
        <v>8939.2999954223633</v>
      </c>
      <c r="BC103" s="27">
        <v>0</v>
      </c>
      <c r="BD103" s="14">
        <v>1294.7999954223633</v>
      </c>
      <c r="BE103" s="14">
        <v>3400</v>
      </c>
      <c r="BF103" s="14">
        <v>1094.5</v>
      </c>
      <c r="BG103" s="14">
        <v>100</v>
      </c>
      <c r="BH103" s="14">
        <v>1750</v>
      </c>
      <c r="BI103" s="14">
        <v>0</v>
      </c>
      <c r="BJ103" s="14">
        <v>0</v>
      </c>
      <c r="BK103" s="14">
        <v>1300</v>
      </c>
      <c r="BL103" s="27">
        <v>11436.707299104208</v>
      </c>
      <c r="BM103" s="1">
        <v>0</v>
      </c>
      <c r="BN103" s="2">
        <v>2040</v>
      </c>
      <c r="BO103" s="27"/>
      <c r="BP103" s="5"/>
      <c r="BQ103" s="5"/>
      <c r="BR103" s="27"/>
      <c r="BS103" s="5"/>
      <c r="BT103" s="5"/>
      <c r="BU103" s="27"/>
      <c r="BV103" s="5"/>
      <c r="BW103" s="5"/>
      <c r="BX103" s="5"/>
      <c r="BY103" s="5"/>
      <c r="BZ103" s="5"/>
      <c r="CA103" s="5"/>
      <c r="CB103" s="5"/>
      <c r="CC103" s="5"/>
      <c r="CD103" s="5"/>
      <c r="CE103" s="27"/>
    </row>
    <row r="104" spans="1:83" outlineLevel="1">
      <c r="A104" s="43">
        <v>2041</v>
      </c>
      <c r="B104" s="44">
        <v>0</v>
      </c>
      <c r="C104" s="44">
        <v>0</v>
      </c>
      <c r="D104" s="44">
        <v>0</v>
      </c>
      <c r="E104" s="44">
        <v>237</v>
      </c>
      <c r="F104" s="44">
        <v>201.29999160766604</v>
      </c>
      <c r="G104" s="44">
        <v>948</v>
      </c>
      <c r="H104" s="44">
        <v>800</v>
      </c>
      <c r="I104" s="44">
        <v>700</v>
      </c>
      <c r="J104" s="44">
        <v>1000</v>
      </c>
      <c r="K104" s="44">
        <v>0</v>
      </c>
      <c r="L104" s="44">
        <v>0</v>
      </c>
      <c r="M104" s="44">
        <v>900</v>
      </c>
      <c r="N104" s="44">
        <v>0</v>
      </c>
      <c r="O104" s="44">
        <v>0</v>
      </c>
      <c r="P104" s="44">
        <v>1093.9499664306641</v>
      </c>
      <c r="Q104" s="44">
        <v>0</v>
      </c>
      <c r="R104" s="44">
        <v>0</v>
      </c>
      <c r="S104" s="44">
        <v>0</v>
      </c>
      <c r="T104" s="44">
        <v>0</v>
      </c>
      <c r="U104" s="44">
        <v>100</v>
      </c>
      <c r="V104" s="44">
        <v>0</v>
      </c>
      <c r="W104" s="44">
        <v>0</v>
      </c>
      <c r="X104" s="44">
        <v>900</v>
      </c>
      <c r="Y104" s="44">
        <v>0</v>
      </c>
      <c r="Z104" s="44">
        <v>200</v>
      </c>
      <c r="AA104" s="44">
        <v>200</v>
      </c>
      <c r="AB104" s="44">
        <v>150</v>
      </c>
      <c r="AC104" s="44">
        <v>1500</v>
      </c>
      <c r="AD104" s="44">
        <v>0</v>
      </c>
      <c r="AE104" s="44">
        <v>249.94999694824219</v>
      </c>
      <c r="AF104" s="44">
        <v>0</v>
      </c>
      <c r="AG104" s="44">
        <v>0</v>
      </c>
      <c r="AH104" s="44">
        <v>0</v>
      </c>
      <c r="AI104" s="44">
        <v>0</v>
      </c>
      <c r="AJ104" s="44">
        <v>480</v>
      </c>
      <c r="AK104" s="44">
        <v>18.54999923706055</v>
      </c>
      <c r="AL104" s="44">
        <v>76.30999755859375</v>
      </c>
      <c r="AM104" s="44">
        <v>155.69999999999999</v>
      </c>
      <c r="AN104" s="44">
        <v>0</v>
      </c>
      <c r="AO104" s="44">
        <v>366.544757</v>
      </c>
      <c r="AP104" s="44">
        <v>1066.338277034426</v>
      </c>
      <c r="AQ104" s="44">
        <v>211.21374899999998</v>
      </c>
      <c r="AR104" s="44">
        <v>73.909998655319214</v>
      </c>
      <c r="AS104" s="44">
        <v>33.506000518798828</v>
      </c>
      <c r="AT104" s="22"/>
      <c r="AU104" s="3">
        <v>2041</v>
      </c>
      <c r="AV104" s="28">
        <v>733.45850599999994</v>
      </c>
      <c r="AW104" s="15">
        <v>577.75850600000001</v>
      </c>
      <c r="AX104" s="15">
        <v>155.69999999999999</v>
      </c>
      <c r="AY104" s="28">
        <v>1898.6142730041984</v>
      </c>
      <c r="AZ104" s="15">
        <v>1638.7982749268058</v>
      </c>
      <c r="BA104" s="15">
        <v>259.81599807739258</v>
      </c>
      <c r="BB104" s="28">
        <v>9030.1999549865723</v>
      </c>
      <c r="BC104" s="28">
        <v>0</v>
      </c>
      <c r="BD104" s="15">
        <v>1386.299991607666</v>
      </c>
      <c r="BE104" s="15">
        <v>3400</v>
      </c>
      <c r="BF104" s="15">
        <v>1093.9499664306641</v>
      </c>
      <c r="BG104" s="15">
        <v>100</v>
      </c>
      <c r="BH104" s="15">
        <v>1749.9499969482422</v>
      </c>
      <c r="BI104" s="15">
        <v>0</v>
      </c>
      <c r="BJ104" s="15">
        <v>0</v>
      </c>
      <c r="BK104" s="15">
        <v>1300</v>
      </c>
      <c r="BL104" s="28">
        <v>11662.272733990771</v>
      </c>
      <c r="BM104" s="1">
        <v>0</v>
      </c>
      <c r="BN104" s="3">
        <v>2041</v>
      </c>
      <c r="BO104" s="28"/>
      <c r="BP104" s="6"/>
      <c r="BQ104" s="6"/>
      <c r="BR104" s="28"/>
      <c r="BS104" s="6"/>
      <c r="BT104" s="6"/>
      <c r="BU104" s="28"/>
      <c r="BV104" s="6"/>
      <c r="BW104" s="6"/>
      <c r="BX104" s="6"/>
      <c r="BY104" s="6"/>
      <c r="BZ104" s="6"/>
      <c r="CA104" s="6"/>
      <c r="CB104" s="6"/>
      <c r="CC104" s="6"/>
      <c r="CD104" s="6"/>
      <c r="CE104" s="28"/>
    </row>
    <row r="105" spans="1:83" outlineLevel="1">
      <c r="A105" s="43">
        <v>2042</v>
      </c>
      <c r="B105" s="42">
        <v>0</v>
      </c>
      <c r="C105" s="42">
        <v>0</v>
      </c>
      <c r="D105" s="42">
        <v>0</v>
      </c>
      <c r="E105" s="42">
        <v>474</v>
      </c>
      <c r="F105" s="42">
        <v>365.99998474121099</v>
      </c>
      <c r="G105" s="42">
        <v>948</v>
      </c>
      <c r="H105" s="42">
        <v>800</v>
      </c>
      <c r="I105" s="42">
        <v>700</v>
      </c>
      <c r="J105" s="42">
        <v>1000</v>
      </c>
      <c r="K105" s="42">
        <v>0</v>
      </c>
      <c r="L105" s="42">
        <v>0</v>
      </c>
      <c r="M105" s="42">
        <v>900</v>
      </c>
      <c r="N105" s="42">
        <v>0</v>
      </c>
      <c r="O105" s="42">
        <v>0</v>
      </c>
      <c r="P105" s="42">
        <v>1093.400016784668</v>
      </c>
      <c r="Q105" s="42">
        <v>0</v>
      </c>
      <c r="R105" s="42">
        <v>0</v>
      </c>
      <c r="S105" s="42">
        <v>0</v>
      </c>
      <c r="T105" s="42">
        <v>0</v>
      </c>
      <c r="U105" s="42">
        <v>100</v>
      </c>
      <c r="V105" s="42">
        <v>0</v>
      </c>
      <c r="W105" s="42">
        <v>0</v>
      </c>
      <c r="X105" s="42">
        <v>900</v>
      </c>
      <c r="Y105" s="42">
        <v>0</v>
      </c>
      <c r="Z105" s="42">
        <v>200</v>
      </c>
      <c r="AA105" s="42">
        <v>200</v>
      </c>
      <c r="AB105" s="42">
        <v>150</v>
      </c>
      <c r="AC105" s="42">
        <v>1500</v>
      </c>
      <c r="AD105" s="42">
        <v>0</v>
      </c>
      <c r="AE105" s="42">
        <v>249.90000152587891</v>
      </c>
      <c r="AF105" s="42">
        <v>0</v>
      </c>
      <c r="AG105" s="42">
        <v>0</v>
      </c>
      <c r="AH105" s="42">
        <v>0</v>
      </c>
      <c r="AI105" s="42">
        <v>0</v>
      </c>
      <c r="AJ105" s="42">
        <v>510</v>
      </c>
      <c r="AK105" s="42">
        <v>19.440000534057621</v>
      </c>
      <c r="AL105" s="42">
        <v>79.980003356933594</v>
      </c>
      <c r="AM105" s="42">
        <v>155.69999999999999</v>
      </c>
      <c r="AN105" s="42">
        <v>0</v>
      </c>
      <c r="AO105" s="42">
        <v>381.38044400000001</v>
      </c>
      <c r="AP105" s="42">
        <v>1142.315724790006</v>
      </c>
      <c r="AQ105" s="42">
        <v>225.03197700000001</v>
      </c>
      <c r="AR105" s="42">
        <v>73.909998655319214</v>
      </c>
      <c r="AS105" s="42">
        <v>33.506000518798828</v>
      </c>
      <c r="AT105" s="22"/>
      <c r="AU105" s="2">
        <v>2042</v>
      </c>
      <c r="AV105" s="27">
        <v>762.11242100000004</v>
      </c>
      <c r="AW105" s="14">
        <v>606.41242099999999</v>
      </c>
      <c r="AX105" s="14">
        <v>155.69999999999999</v>
      </c>
      <c r="AY105" s="27">
        <v>2009.1517278551153</v>
      </c>
      <c r="AZ105" s="14">
        <v>1745.6657239793828</v>
      </c>
      <c r="BA105" s="14">
        <v>263.48600387573242</v>
      </c>
      <c r="BB105" s="27">
        <v>9431.3000030517578</v>
      </c>
      <c r="BC105" s="27">
        <v>0</v>
      </c>
      <c r="BD105" s="14">
        <v>1787.9999847412109</v>
      </c>
      <c r="BE105" s="14">
        <v>3400</v>
      </c>
      <c r="BF105" s="14">
        <v>1093.400016784668</v>
      </c>
      <c r="BG105" s="14">
        <v>100</v>
      </c>
      <c r="BH105" s="14">
        <v>1749.9000015258789</v>
      </c>
      <c r="BI105" s="14">
        <v>0</v>
      </c>
      <c r="BJ105" s="14">
        <v>0</v>
      </c>
      <c r="BK105" s="14">
        <v>1300</v>
      </c>
      <c r="BL105" s="27">
        <v>12202.564151906874</v>
      </c>
      <c r="BM105" s="1">
        <v>0</v>
      </c>
      <c r="BN105" s="2">
        <v>2042</v>
      </c>
      <c r="BO105" s="27"/>
      <c r="BP105" s="5"/>
      <c r="BQ105" s="5"/>
      <c r="BR105" s="27"/>
      <c r="BS105" s="5"/>
      <c r="BT105" s="5"/>
      <c r="BU105" s="27"/>
      <c r="BV105" s="5"/>
      <c r="BW105" s="5"/>
      <c r="BX105" s="5"/>
      <c r="BY105" s="5"/>
      <c r="BZ105" s="5"/>
      <c r="CA105" s="5"/>
      <c r="CB105" s="5"/>
      <c r="CC105" s="5"/>
      <c r="CD105" s="5"/>
      <c r="CE105" s="27"/>
    </row>
    <row r="106" spans="1:83" outlineLevel="1">
      <c r="A106" s="43">
        <v>2043</v>
      </c>
      <c r="B106" s="44">
        <v>0</v>
      </c>
      <c r="C106" s="44">
        <v>0</v>
      </c>
      <c r="D106" s="44">
        <v>0</v>
      </c>
      <c r="E106" s="44">
        <v>474</v>
      </c>
      <c r="F106" s="44">
        <v>365.99998474121099</v>
      </c>
      <c r="G106" s="44">
        <v>948</v>
      </c>
      <c r="H106" s="44">
        <v>800</v>
      </c>
      <c r="I106" s="44">
        <v>700</v>
      </c>
      <c r="J106" s="44">
        <v>1350</v>
      </c>
      <c r="K106" s="44">
        <v>0</v>
      </c>
      <c r="L106" s="44">
        <v>0</v>
      </c>
      <c r="M106" s="44">
        <v>900</v>
      </c>
      <c r="N106" s="44">
        <v>0</v>
      </c>
      <c r="O106" s="44">
        <v>0</v>
      </c>
      <c r="P106" s="44">
        <v>1092.849983215332</v>
      </c>
      <c r="Q106" s="44">
        <v>0</v>
      </c>
      <c r="R106" s="44">
        <v>0</v>
      </c>
      <c r="S106" s="44">
        <v>0</v>
      </c>
      <c r="T106" s="44">
        <v>0</v>
      </c>
      <c r="U106" s="44">
        <v>100</v>
      </c>
      <c r="V106" s="44">
        <v>0</v>
      </c>
      <c r="W106" s="44">
        <v>0</v>
      </c>
      <c r="X106" s="44">
        <v>900</v>
      </c>
      <c r="Y106" s="44">
        <v>0</v>
      </c>
      <c r="Z106" s="44">
        <v>200</v>
      </c>
      <c r="AA106" s="44">
        <v>200</v>
      </c>
      <c r="AB106" s="44">
        <v>150</v>
      </c>
      <c r="AC106" s="44">
        <v>1500</v>
      </c>
      <c r="AD106" s="44">
        <v>0</v>
      </c>
      <c r="AE106" s="44">
        <v>249.84999847412109</v>
      </c>
      <c r="AF106" s="44">
        <v>0</v>
      </c>
      <c r="AG106" s="44">
        <v>0</v>
      </c>
      <c r="AH106" s="44">
        <v>0</v>
      </c>
      <c r="AI106" s="44">
        <v>0</v>
      </c>
      <c r="AJ106" s="44">
        <v>540</v>
      </c>
      <c r="AK106" s="44">
        <v>20.340000152587891</v>
      </c>
      <c r="AL106" s="44">
        <v>83.680000305175781</v>
      </c>
      <c r="AM106" s="44">
        <v>155.69999999999999</v>
      </c>
      <c r="AN106" s="44">
        <v>0</v>
      </c>
      <c r="AO106" s="44">
        <v>401.17813699999999</v>
      </c>
      <c r="AP106" s="44">
        <v>1224.0605660882529</v>
      </c>
      <c r="AQ106" s="44">
        <v>238.03904900000001</v>
      </c>
      <c r="AR106" s="44">
        <v>73.909998655319214</v>
      </c>
      <c r="AS106" s="44">
        <v>33.506000518798828</v>
      </c>
      <c r="AT106" s="22"/>
      <c r="AU106" s="3">
        <v>2043</v>
      </c>
      <c r="AV106" s="28">
        <v>794.9171859999999</v>
      </c>
      <c r="AW106" s="15">
        <v>639.21718599999997</v>
      </c>
      <c r="AX106" s="15">
        <v>155.69999999999999</v>
      </c>
      <c r="AY106" s="28">
        <v>2125.4965657201346</v>
      </c>
      <c r="AZ106" s="15">
        <v>1858.31056489616</v>
      </c>
      <c r="BA106" s="15">
        <v>267.18600082397461</v>
      </c>
      <c r="BB106" s="28">
        <v>9780.6999664306641</v>
      </c>
      <c r="BC106" s="28">
        <v>0</v>
      </c>
      <c r="BD106" s="15">
        <v>1787.9999847412109</v>
      </c>
      <c r="BE106" s="15">
        <v>3750</v>
      </c>
      <c r="BF106" s="15">
        <v>1092.849983215332</v>
      </c>
      <c r="BG106" s="15">
        <v>100</v>
      </c>
      <c r="BH106" s="15">
        <v>1749.8499984741211</v>
      </c>
      <c r="BI106" s="15">
        <v>0</v>
      </c>
      <c r="BJ106" s="15">
        <v>0</v>
      </c>
      <c r="BK106" s="15">
        <v>1300</v>
      </c>
      <c r="BL106" s="28">
        <v>12701.113718150798</v>
      </c>
      <c r="BM106" s="1">
        <v>0</v>
      </c>
      <c r="BN106" s="3">
        <v>2043</v>
      </c>
      <c r="BO106" s="28"/>
      <c r="BP106" s="6"/>
      <c r="BQ106" s="6"/>
      <c r="BR106" s="28"/>
      <c r="BS106" s="6"/>
      <c r="BT106" s="6"/>
      <c r="BU106" s="28"/>
      <c r="BV106" s="6"/>
      <c r="BW106" s="6"/>
      <c r="BX106" s="6"/>
      <c r="BY106" s="6"/>
      <c r="BZ106" s="6"/>
      <c r="CA106" s="6"/>
      <c r="CB106" s="6"/>
      <c r="CC106" s="6"/>
      <c r="CD106" s="6"/>
      <c r="CE106" s="28"/>
    </row>
    <row r="107" spans="1:83" outlineLevel="1">
      <c r="A107" s="43">
        <v>2044</v>
      </c>
      <c r="B107" s="42">
        <v>0</v>
      </c>
      <c r="C107" s="42">
        <v>0</v>
      </c>
      <c r="D107" s="42">
        <v>0</v>
      </c>
      <c r="E107" s="42">
        <v>474</v>
      </c>
      <c r="F107" s="42">
        <v>457.49998092651373</v>
      </c>
      <c r="G107" s="42">
        <v>948</v>
      </c>
      <c r="H107" s="42">
        <v>800</v>
      </c>
      <c r="I107" s="42">
        <v>700</v>
      </c>
      <c r="J107" s="42">
        <v>1350</v>
      </c>
      <c r="K107" s="42">
        <v>0</v>
      </c>
      <c r="L107" s="42">
        <v>0</v>
      </c>
      <c r="M107" s="42">
        <v>900</v>
      </c>
      <c r="N107" s="42">
        <v>0</v>
      </c>
      <c r="O107" s="42">
        <v>0</v>
      </c>
      <c r="P107" s="42">
        <v>1292.3000335693359</v>
      </c>
      <c r="Q107" s="42">
        <v>0</v>
      </c>
      <c r="R107" s="42">
        <v>0</v>
      </c>
      <c r="S107" s="42">
        <v>0</v>
      </c>
      <c r="T107" s="42">
        <v>0</v>
      </c>
      <c r="U107" s="42">
        <v>100</v>
      </c>
      <c r="V107" s="42">
        <v>0</v>
      </c>
      <c r="W107" s="42">
        <v>0</v>
      </c>
      <c r="X107" s="42">
        <v>900</v>
      </c>
      <c r="Y107" s="42">
        <v>0</v>
      </c>
      <c r="Z107" s="42">
        <v>200</v>
      </c>
      <c r="AA107" s="42">
        <v>200</v>
      </c>
      <c r="AB107" s="42">
        <v>150</v>
      </c>
      <c r="AC107" s="42">
        <v>1500</v>
      </c>
      <c r="AD107" s="42">
        <v>0</v>
      </c>
      <c r="AE107" s="42">
        <v>249.80000305175781</v>
      </c>
      <c r="AF107" s="42">
        <v>0</v>
      </c>
      <c r="AG107" s="42">
        <v>0</v>
      </c>
      <c r="AH107" s="42">
        <v>0</v>
      </c>
      <c r="AI107" s="42">
        <v>0</v>
      </c>
      <c r="AJ107" s="42">
        <v>570</v>
      </c>
      <c r="AK107" s="42">
        <v>21.280000686645511</v>
      </c>
      <c r="AL107" s="42">
        <v>87.550003051757813</v>
      </c>
      <c r="AM107" s="42">
        <v>155.69999999999999</v>
      </c>
      <c r="AN107" s="42">
        <v>0</v>
      </c>
      <c r="AO107" s="42">
        <v>419.93942299999998</v>
      </c>
      <c r="AP107" s="42">
        <v>1305.8054073864989</v>
      </c>
      <c r="AQ107" s="42">
        <v>249.30925499999998</v>
      </c>
      <c r="AR107" s="42">
        <v>73.409998655319214</v>
      </c>
      <c r="AS107" s="42">
        <v>33.506000518798828</v>
      </c>
      <c r="AT107" s="22"/>
      <c r="AU107" s="2">
        <v>2044</v>
      </c>
      <c r="AV107" s="27">
        <v>824.94867799999997</v>
      </c>
      <c r="AW107" s="14">
        <v>669.24867799999993</v>
      </c>
      <c r="AX107" s="14">
        <v>155.69999999999999</v>
      </c>
      <c r="AY107" s="27">
        <v>2241.5514102990201</v>
      </c>
      <c r="AZ107" s="14">
        <v>1970.4954067284636</v>
      </c>
      <c r="BA107" s="14">
        <v>271.05600357055664</v>
      </c>
      <c r="BB107" s="27">
        <v>10071.600017547607</v>
      </c>
      <c r="BC107" s="27">
        <v>0</v>
      </c>
      <c r="BD107" s="14">
        <v>1879.4999809265137</v>
      </c>
      <c r="BE107" s="14">
        <v>3750</v>
      </c>
      <c r="BF107" s="14">
        <v>1292.3000335693359</v>
      </c>
      <c r="BG107" s="14">
        <v>100</v>
      </c>
      <c r="BH107" s="14">
        <v>1749.8000030517578</v>
      </c>
      <c r="BI107" s="14">
        <v>0</v>
      </c>
      <c r="BJ107" s="14">
        <v>0</v>
      </c>
      <c r="BK107" s="14">
        <v>1300</v>
      </c>
      <c r="BL107" s="27">
        <v>13138.100105846628</v>
      </c>
      <c r="BM107" s="1">
        <v>0</v>
      </c>
      <c r="BN107" s="2">
        <v>2044</v>
      </c>
      <c r="BO107" s="27"/>
      <c r="BP107" s="5"/>
      <c r="BQ107" s="5"/>
      <c r="BR107" s="27"/>
      <c r="BS107" s="5"/>
      <c r="BT107" s="5"/>
      <c r="BU107" s="27"/>
      <c r="BV107" s="5"/>
      <c r="BW107" s="5"/>
      <c r="BX107" s="5"/>
      <c r="BY107" s="5"/>
      <c r="BZ107" s="5"/>
      <c r="CA107" s="5"/>
      <c r="CB107" s="5"/>
      <c r="CC107" s="5"/>
      <c r="CD107" s="5"/>
      <c r="CE107" s="27"/>
    </row>
    <row r="108" spans="1:83" outlineLevel="1">
      <c r="A108" s="43">
        <v>2045</v>
      </c>
      <c r="B108" s="44">
        <v>0</v>
      </c>
      <c r="C108" s="44">
        <v>0</v>
      </c>
      <c r="D108" s="44">
        <v>0</v>
      </c>
      <c r="E108" s="44">
        <v>474</v>
      </c>
      <c r="F108" s="44">
        <v>475.79998016357428</v>
      </c>
      <c r="G108" s="44">
        <v>948</v>
      </c>
      <c r="H108" s="44">
        <v>800</v>
      </c>
      <c r="I108" s="44">
        <v>800</v>
      </c>
      <c r="J108" s="44">
        <v>1350</v>
      </c>
      <c r="K108" s="44">
        <v>0</v>
      </c>
      <c r="L108" s="44">
        <v>0</v>
      </c>
      <c r="M108" s="44">
        <v>900</v>
      </c>
      <c r="N108" s="44">
        <v>0</v>
      </c>
      <c r="O108" s="44">
        <v>0</v>
      </c>
      <c r="P108" s="44">
        <v>1491.6499938964844</v>
      </c>
      <c r="Q108" s="44">
        <v>0</v>
      </c>
      <c r="R108" s="44">
        <v>0</v>
      </c>
      <c r="S108" s="44">
        <v>0</v>
      </c>
      <c r="T108" s="44">
        <v>0</v>
      </c>
      <c r="U108" s="44">
        <v>100</v>
      </c>
      <c r="V108" s="44">
        <v>0</v>
      </c>
      <c r="W108" s="44">
        <v>0</v>
      </c>
      <c r="X108" s="44">
        <v>900</v>
      </c>
      <c r="Y108" s="44">
        <v>0</v>
      </c>
      <c r="Z108" s="44">
        <v>200</v>
      </c>
      <c r="AA108" s="44">
        <v>200</v>
      </c>
      <c r="AB108" s="44">
        <v>150</v>
      </c>
      <c r="AC108" s="44">
        <v>1500</v>
      </c>
      <c r="AD108" s="44">
        <v>0</v>
      </c>
      <c r="AE108" s="44">
        <v>249.75</v>
      </c>
      <c r="AF108" s="44">
        <v>0</v>
      </c>
      <c r="AG108" s="44">
        <v>0</v>
      </c>
      <c r="AH108" s="44">
        <v>0</v>
      </c>
      <c r="AI108" s="44">
        <v>0</v>
      </c>
      <c r="AJ108" s="44">
        <v>600</v>
      </c>
      <c r="AK108" s="44">
        <v>22.260000228881839</v>
      </c>
      <c r="AL108" s="44">
        <v>91.599998474121094</v>
      </c>
      <c r="AM108" s="44">
        <v>155.69999999999999</v>
      </c>
      <c r="AN108" s="44">
        <v>0</v>
      </c>
      <c r="AO108" s="44">
        <v>436.93978399999997</v>
      </c>
      <c r="AP108" s="44">
        <v>1393.1203194741331</v>
      </c>
      <c r="AQ108" s="44">
        <v>258.13393600000001</v>
      </c>
      <c r="AR108" s="44">
        <v>40.820000410079956</v>
      </c>
      <c r="AS108" s="44">
        <v>3.5460000038146968</v>
      </c>
      <c r="AT108" s="22"/>
      <c r="AU108" s="3">
        <v>2045</v>
      </c>
      <c r="AV108" s="28">
        <v>850.77371999999991</v>
      </c>
      <c r="AW108" s="15">
        <v>695.07371999999998</v>
      </c>
      <c r="AX108" s="15">
        <v>155.69999999999999</v>
      </c>
      <c r="AY108" s="28">
        <v>2301.3463185910305</v>
      </c>
      <c r="AZ108" s="15">
        <v>2056.2003201130947</v>
      </c>
      <c r="BA108" s="15">
        <v>245.14599847793579</v>
      </c>
      <c r="BB108" s="28">
        <v>10389.199974060059</v>
      </c>
      <c r="BC108" s="28">
        <v>0</v>
      </c>
      <c r="BD108" s="15">
        <v>1897.7999801635742</v>
      </c>
      <c r="BE108" s="15">
        <v>3850</v>
      </c>
      <c r="BF108" s="15">
        <v>1491.6499938964844</v>
      </c>
      <c r="BG108" s="15">
        <v>100</v>
      </c>
      <c r="BH108" s="15">
        <v>1749.75</v>
      </c>
      <c r="BI108" s="15">
        <v>0</v>
      </c>
      <c r="BJ108" s="15">
        <v>0</v>
      </c>
      <c r="BK108" s="15">
        <v>1300</v>
      </c>
      <c r="BL108" s="28">
        <v>13541.320012651089</v>
      </c>
      <c r="BM108" s="1">
        <v>0</v>
      </c>
      <c r="BN108" s="3">
        <v>2045</v>
      </c>
      <c r="BO108" s="28">
        <v>484.14240299999994</v>
      </c>
      <c r="BP108" s="6">
        <v>469.14240299999994</v>
      </c>
      <c r="BQ108" s="6">
        <v>15</v>
      </c>
      <c r="BR108" s="28">
        <v>1586.8708122682419</v>
      </c>
      <c r="BS108" s="6">
        <v>1536.8508132409897</v>
      </c>
      <c r="BT108" s="6">
        <v>50.019999027252197</v>
      </c>
      <c r="BU108" s="28">
        <v>4554.1999740600586</v>
      </c>
      <c r="BV108" s="6">
        <v>0</v>
      </c>
      <c r="BW108" s="6">
        <v>712.79998016357422</v>
      </c>
      <c r="BX108" s="6">
        <v>2850</v>
      </c>
      <c r="BY108" s="6">
        <v>391.64999389648438</v>
      </c>
      <c r="BZ108" s="6">
        <v>0</v>
      </c>
      <c r="CA108" s="6">
        <v>399.75</v>
      </c>
      <c r="CB108" s="6">
        <v>0</v>
      </c>
      <c r="CC108" s="6">
        <v>0</v>
      </c>
      <c r="CD108" s="6">
        <v>200</v>
      </c>
      <c r="CE108" s="28">
        <v>6625.2131893283004</v>
      </c>
    </row>
    <row r="109" spans="1:83" outlineLevel="1">
      <c r="A109" s="7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F109" s="7"/>
      <c r="AG109" s="7"/>
      <c r="AH109" s="7"/>
      <c r="AI109" s="7"/>
      <c r="AJ109" s="7"/>
      <c r="AK109" s="7"/>
      <c r="AL109" s="7"/>
      <c r="AM109" s="7"/>
      <c r="AN109" s="7"/>
      <c r="AO109" s="7"/>
      <c r="AP109" s="7"/>
      <c r="AQ109" s="7"/>
      <c r="AR109" s="7"/>
      <c r="AS109" s="7"/>
      <c r="AT109" s="7"/>
      <c r="AU109" s="7"/>
      <c r="AV109" s="7"/>
      <c r="AW109" s="7"/>
      <c r="AX109" s="7"/>
      <c r="AY109" s="7"/>
      <c r="AZ109" s="7"/>
      <c r="BA109" s="7"/>
      <c r="BB109" s="7"/>
      <c r="BC109" s="7"/>
      <c r="BD109" s="7"/>
      <c r="BE109" s="7"/>
      <c r="BF109" s="7"/>
      <c r="BG109" s="7"/>
      <c r="BH109" s="7"/>
      <c r="BI109" s="7"/>
      <c r="BJ109" s="7"/>
      <c r="BK109" s="7"/>
      <c r="BL109" s="7"/>
      <c r="BM109" s="7"/>
      <c r="BN109" s="33" t="s">
        <v>133</v>
      </c>
      <c r="BO109" s="34">
        <v>850.77371999999991</v>
      </c>
      <c r="BP109" s="34">
        <v>695.07371999999998</v>
      </c>
      <c r="BQ109" s="34">
        <v>155.69999999999999</v>
      </c>
      <c r="BR109" s="34">
        <v>2301.3463185910305</v>
      </c>
      <c r="BS109" s="34">
        <v>2056.2003201130947</v>
      </c>
      <c r="BT109" s="34">
        <v>245.14599847793579</v>
      </c>
      <c r="BU109" s="34">
        <v>10389.199974060059</v>
      </c>
      <c r="BV109" s="34">
        <v>0</v>
      </c>
      <c r="BW109" s="34">
        <v>1897.7999801635742</v>
      </c>
      <c r="BX109" s="34">
        <v>3850</v>
      </c>
      <c r="BY109" s="34">
        <v>1491.6499938964844</v>
      </c>
      <c r="BZ109" s="34">
        <v>100</v>
      </c>
      <c r="CA109" s="34">
        <v>1749.75</v>
      </c>
      <c r="CB109" s="34">
        <v>0</v>
      </c>
      <c r="CC109" s="34">
        <v>0</v>
      </c>
      <c r="CD109" s="34">
        <v>1300</v>
      </c>
      <c r="CE109" s="34">
        <v>13541.320012651089</v>
      </c>
    </row>
    <row r="110" spans="1:83">
      <c r="BN110" s="23"/>
      <c r="BO110" s="24"/>
      <c r="BP110" s="24"/>
      <c r="BQ110" s="24"/>
      <c r="BR110" s="24"/>
      <c r="BS110" s="24"/>
      <c r="BT110" s="24"/>
      <c r="BU110" s="24"/>
      <c r="BV110" s="24"/>
      <c r="BW110" s="24"/>
      <c r="BX110" s="24"/>
      <c r="BY110" s="24"/>
      <c r="BZ110" s="24"/>
      <c r="CA110" s="24"/>
      <c r="CB110" s="24"/>
      <c r="CC110" s="24"/>
      <c r="CD110" s="24"/>
      <c r="CE110" s="24"/>
    </row>
    <row r="111" spans="1:83">
      <c r="BN111" s="23"/>
      <c r="BO111" s="24"/>
      <c r="BP111" s="24"/>
      <c r="BQ111" s="24"/>
      <c r="BR111" s="24"/>
      <c r="BS111" s="24"/>
      <c r="BT111" s="24"/>
      <c r="BU111" s="24"/>
      <c r="BV111" s="24"/>
      <c r="BW111" s="24"/>
      <c r="BX111" s="24"/>
      <c r="BY111" s="24"/>
      <c r="BZ111" s="24"/>
      <c r="CA111" s="24"/>
      <c r="CB111" s="24"/>
      <c r="CC111" s="24"/>
      <c r="CD111" s="24"/>
      <c r="CE111" s="24"/>
    </row>
    <row r="112" spans="1:83" ht="15.6">
      <c r="A112" s="37" t="s">
        <v>83</v>
      </c>
      <c r="B112" s="38"/>
      <c r="C112" s="18"/>
      <c r="D112" s="18"/>
      <c r="E112" s="18"/>
      <c r="F112" s="18"/>
      <c r="G112" s="18"/>
      <c r="H112" s="18"/>
      <c r="I112" s="18"/>
      <c r="J112" s="18"/>
      <c r="K112" s="18"/>
      <c r="L112" s="18"/>
      <c r="M112" s="18"/>
      <c r="N112" s="18"/>
      <c r="O112" s="18"/>
      <c r="P112" s="18"/>
      <c r="Q112" s="18"/>
      <c r="R112" s="18"/>
      <c r="S112" s="18"/>
      <c r="T112" s="18"/>
      <c r="U112" s="18"/>
      <c r="V112" s="18"/>
      <c r="W112" s="18"/>
      <c r="X112" s="18"/>
      <c r="Y112" s="18"/>
      <c r="Z112" s="18"/>
      <c r="AA112" s="18"/>
      <c r="AB112" s="18"/>
      <c r="AC112" s="18"/>
      <c r="AD112" s="18"/>
      <c r="AE112" s="18"/>
      <c r="AF112" s="18"/>
      <c r="AG112" s="18"/>
      <c r="AH112" s="18"/>
      <c r="AI112" s="18"/>
      <c r="AJ112" s="18"/>
      <c r="AK112" s="18"/>
      <c r="AL112" s="18"/>
      <c r="AM112" s="18"/>
      <c r="AN112" s="18"/>
      <c r="AO112" s="18"/>
      <c r="AP112" s="18"/>
      <c r="AQ112" s="18"/>
      <c r="AR112" s="18"/>
      <c r="AS112" s="18"/>
      <c r="AT112" s="18"/>
      <c r="AU112" s="19" t="e">
        <v>#REF!</v>
      </c>
      <c r="AV112" s="19" t="s">
        <v>143</v>
      </c>
      <c r="AW112" s="18"/>
      <c r="AX112" s="18"/>
      <c r="AY112" s="18"/>
      <c r="AZ112" s="18"/>
      <c r="BA112" s="18"/>
      <c r="BB112" s="18"/>
      <c r="BC112" s="18"/>
      <c r="BD112" s="18"/>
      <c r="BE112" s="18"/>
      <c r="BF112" s="18"/>
      <c r="BG112" s="18"/>
      <c r="BH112" s="18"/>
      <c r="BI112" s="18"/>
      <c r="BJ112" s="18"/>
      <c r="BK112" s="18"/>
      <c r="BL112" s="18"/>
      <c r="BM112" s="18"/>
      <c r="BN112" s="19" t="e">
        <v>#REF!</v>
      </c>
      <c r="BO112" s="19" t="s">
        <v>144</v>
      </c>
      <c r="BP112" s="18"/>
      <c r="BQ112" s="18"/>
      <c r="BR112" s="18"/>
      <c r="BS112" s="18"/>
      <c r="BT112" s="18"/>
      <c r="BU112" s="18"/>
      <c r="BV112" s="18"/>
      <c r="BW112" s="18"/>
      <c r="BX112" s="18"/>
      <c r="BY112" s="18"/>
      <c r="BZ112" s="18"/>
      <c r="CA112" s="18"/>
      <c r="CB112" s="18"/>
      <c r="CC112" s="18"/>
      <c r="CD112" s="18"/>
      <c r="CE112" s="18"/>
    </row>
    <row r="113" spans="1:83" ht="57.6" outlineLevel="1">
      <c r="A113" s="45" t="s">
        <v>145</v>
      </c>
      <c r="B113" s="9" t="s">
        <v>146</v>
      </c>
      <c r="C113" s="9" t="s">
        <v>147</v>
      </c>
      <c r="D113" s="9" t="s">
        <v>148</v>
      </c>
      <c r="E113" s="9" t="s">
        <v>149</v>
      </c>
      <c r="F113" s="9" t="s">
        <v>150</v>
      </c>
      <c r="G113" s="9" t="s">
        <v>151</v>
      </c>
      <c r="H113" s="39" t="s">
        <v>152</v>
      </c>
      <c r="I113" s="39" t="s">
        <v>153</v>
      </c>
      <c r="J113" s="39" t="s">
        <v>154</v>
      </c>
      <c r="K113" s="39" t="s">
        <v>155</v>
      </c>
      <c r="L113" s="39" t="s">
        <v>156</v>
      </c>
      <c r="M113" s="39" t="s">
        <v>157</v>
      </c>
      <c r="N113" s="39" t="s">
        <v>158</v>
      </c>
      <c r="O113" s="39" t="s">
        <v>159</v>
      </c>
      <c r="P113" s="10" t="s">
        <v>160</v>
      </c>
      <c r="Q113" s="10" t="s">
        <v>161</v>
      </c>
      <c r="R113" s="10" t="s">
        <v>162</v>
      </c>
      <c r="S113" s="10" t="s">
        <v>163</v>
      </c>
      <c r="T113" s="10" t="s">
        <v>164</v>
      </c>
      <c r="U113" s="40" t="s">
        <v>165</v>
      </c>
      <c r="V113" s="40" t="s">
        <v>166</v>
      </c>
      <c r="W113" s="11" t="s">
        <v>167</v>
      </c>
      <c r="X113" s="11" t="s">
        <v>168</v>
      </c>
      <c r="Y113" s="11" t="s">
        <v>169</v>
      </c>
      <c r="Z113" s="11" t="s">
        <v>170</v>
      </c>
      <c r="AA113" s="11" t="s">
        <v>171</v>
      </c>
      <c r="AB113" s="11" t="s">
        <v>122</v>
      </c>
      <c r="AC113" s="12" t="s">
        <v>172</v>
      </c>
      <c r="AD113" s="12" t="s">
        <v>173</v>
      </c>
      <c r="AE113" s="12" t="s">
        <v>174</v>
      </c>
      <c r="AF113" s="8" t="s">
        <v>129</v>
      </c>
      <c r="AG113" s="8" t="s">
        <v>175</v>
      </c>
      <c r="AH113" s="8" t="s">
        <v>176</v>
      </c>
      <c r="AI113" s="8" t="s">
        <v>177</v>
      </c>
      <c r="AJ113" s="8" t="s">
        <v>178</v>
      </c>
      <c r="AK113" s="8" t="s">
        <v>179</v>
      </c>
      <c r="AL113" s="8" t="s">
        <v>180</v>
      </c>
      <c r="AM113" s="13" t="s">
        <v>120</v>
      </c>
      <c r="AN113" s="13" t="s">
        <v>181</v>
      </c>
      <c r="AO113" s="13" t="s">
        <v>182</v>
      </c>
      <c r="AP113" s="13" t="s">
        <v>183</v>
      </c>
      <c r="AQ113" s="13" t="s">
        <v>184</v>
      </c>
      <c r="AR113" s="41" t="s">
        <v>185</v>
      </c>
      <c r="AS113" s="41" t="s">
        <v>186</v>
      </c>
      <c r="AT113" s="21"/>
      <c r="AU113" s="17" t="s">
        <v>187</v>
      </c>
      <c r="AV113" s="25" t="s">
        <v>188</v>
      </c>
      <c r="AW113" s="16" t="s">
        <v>119</v>
      </c>
      <c r="AX113" s="16" t="s">
        <v>120</v>
      </c>
      <c r="AY113" s="25" t="s">
        <v>189</v>
      </c>
      <c r="AZ113" s="17" t="s">
        <v>121</v>
      </c>
      <c r="BA113" s="17" t="s">
        <v>122</v>
      </c>
      <c r="BB113" s="26" t="s">
        <v>190</v>
      </c>
      <c r="BC113" s="17" t="s">
        <v>123</v>
      </c>
      <c r="BD113" s="17" t="s">
        <v>124</v>
      </c>
      <c r="BE113" s="17" t="s">
        <v>125</v>
      </c>
      <c r="BF113" s="17" t="s">
        <v>126</v>
      </c>
      <c r="BG113" s="17" t="s">
        <v>127</v>
      </c>
      <c r="BH113" s="17" t="s">
        <v>128</v>
      </c>
      <c r="BI113" s="17" t="s">
        <v>129</v>
      </c>
      <c r="BJ113" s="17" t="s">
        <v>175</v>
      </c>
      <c r="BK113" s="17" t="s">
        <v>131</v>
      </c>
      <c r="BL113" s="26" t="s">
        <v>133</v>
      </c>
      <c r="BM113" s="4" t="s">
        <v>191</v>
      </c>
      <c r="BN113" s="29" t="s">
        <v>187</v>
      </c>
      <c r="BO113" s="31" t="s">
        <v>188</v>
      </c>
      <c r="BP113" s="29" t="s">
        <v>119</v>
      </c>
      <c r="BQ113" s="29" t="s">
        <v>120</v>
      </c>
      <c r="BR113" s="31" t="s">
        <v>189</v>
      </c>
      <c r="BS113" s="30" t="s">
        <v>121</v>
      </c>
      <c r="BT113" s="30" t="s">
        <v>122</v>
      </c>
      <c r="BU113" s="32" t="s">
        <v>190</v>
      </c>
      <c r="BV113" s="30" t="s">
        <v>123</v>
      </c>
      <c r="BW113" s="30" t="s">
        <v>124</v>
      </c>
      <c r="BX113" s="30" t="s">
        <v>125</v>
      </c>
      <c r="BY113" s="30" t="s">
        <v>126</v>
      </c>
      <c r="BZ113" s="30" t="s">
        <v>127</v>
      </c>
      <c r="CA113" s="30" t="s">
        <v>128</v>
      </c>
      <c r="CB113" s="30" t="s">
        <v>129</v>
      </c>
      <c r="CC113" s="30" t="s">
        <v>175</v>
      </c>
      <c r="CD113" s="30" t="s">
        <v>131</v>
      </c>
      <c r="CE113" s="32" t="s">
        <v>133</v>
      </c>
    </row>
    <row r="114" spans="1:83" outlineLevel="1">
      <c r="A114" s="43">
        <v>2024</v>
      </c>
      <c r="B114" s="42">
        <v>0</v>
      </c>
      <c r="C114" s="42">
        <v>0</v>
      </c>
      <c r="D114" s="42">
        <v>0</v>
      </c>
      <c r="E114" s="42">
        <v>0</v>
      </c>
      <c r="F114" s="42">
        <v>0</v>
      </c>
      <c r="G114" s="42">
        <v>0</v>
      </c>
      <c r="H114" s="42">
        <v>0</v>
      </c>
      <c r="I114" s="42">
        <v>0</v>
      </c>
      <c r="J114" s="42">
        <v>0</v>
      </c>
      <c r="K114" s="42">
        <v>0</v>
      </c>
      <c r="L114" s="42">
        <v>0</v>
      </c>
      <c r="M114" s="42">
        <v>0</v>
      </c>
      <c r="N114" s="42">
        <v>0</v>
      </c>
      <c r="O114" s="42">
        <v>0</v>
      </c>
      <c r="P114" s="42">
        <v>0</v>
      </c>
      <c r="Q114" s="42">
        <v>0</v>
      </c>
      <c r="R114" s="42">
        <v>0</v>
      </c>
      <c r="S114" s="42">
        <v>0</v>
      </c>
      <c r="T114" s="42">
        <v>0</v>
      </c>
      <c r="U114" s="42">
        <v>0</v>
      </c>
      <c r="V114" s="42">
        <v>0</v>
      </c>
      <c r="W114" s="42">
        <v>0</v>
      </c>
      <c r="X114" s="42">
        <v>0</v>
      </c>
      <c r="Y114" s="42">
        <v>0</v>
      </c>
      <c r="Z114" s="42">
        <v>0</v>
      </c>
      <c r="AA114" s="42">
        <v>0</v>
      </c>
      <c r="AB114" s="42">
        <v>0</v>
      </c>
      <c r="AC114" s="42">
        <v>0</v>
      </c>
      <c r="AD114" s="42">
        <v>0</v>
      </c>
      <c r="AE114" s="42">
        <v>0</v>
      </c>
      <c r="AF114" s="42">
        <v>0</v>
      </c>
      <c r="AG114" s="42">
        <v>0</v>
      </c>
      <c r="AH114" s="42">
        <v>0</v>
      </c>
      <c r="AI114" s="42">
        <v>0</v>
      </c>
      <c r="AJ114" s="42">
        <v>0</v>
      </c>
      <c r="AK114" s="42">
        <v>0</v>
      </c>
      <c r="AL114" s="42">
        <v>0</v>
      </c>
      <c r="AM114" s="42">
        <v>60.6</v>
      </c>
      <c r="AN114" s="42">
        <v>1.0533302</v>
      </c>
      <c r="AO114" s="42">
        <v>14.2410956</v>
      </c>
      <c r="AP114" s="42">
        <v>38.045572555287997</v>
      </c>
      <c r="AQ114" s="42">
        <v>18.0493247</v>
      </c>
      <c r="AR114" s="42">
        <v>7.9349998831748962</v>
      </c>
      <c r="AS114" s="42">
        <v>0</v>
      </c>
      <c r="AT114" s="22"/>
      <c r="AU114" s="2">
        <v>2024</v>
      </c>
      <c r="AV114" s="27">
        <v>93.943750499999993</v>
      </c>
      <c r="AW114" s="14">
        <v>33.343750499999999</v>
      </c>
      <c r="AX114" s="14">
        <v>60.6</v>
      </c>
      <c r="AY114" s="27">
        <v>45.980572438462893</v>
      </c>
      <c r="AZ114" s="14">
        <v>45.980572438462893</v>
      </c>
      <c r="BA114" s="14">
        <v>0</v>
      </c>
      <c r="BB114" s="27">
        <v>0</v>
      </c>
      <c r="BC114" s="14">
        <v>0</v>
      </c>
      <c r="BD114" s="14">
        <v>0</v>
      </c>
      <c r="BE114" s="14">
        <v>0</v>
      </c>
      <c r="BF114" s="14">
        <v>0</v>
      </c>
      <c r="BG114" s="14">
        <v>0</v>
      </c>
      <c r="BH114" s="14">
        <v>0</v>
      </c>
      <c r="BI114" s="14">
        <v>0</v>
      </c>
      <c r="BJ114" s="14">
        <v>0</v>
      </c>
      <c r="BK114" s="14">
        <v>0</v>
      </c>
      <c r="BL114" s="27">
        <v>139.92432293846289</v>
      </c>
      <c r="BM114" s="1">
        <v>0</v>
      </c>
      <c r="BN114" s="2">
        <v>2024</v>
      </c>
      <c r="BO114" s="27"/>
      <c r="BP114" s="5"/>
      <c r="BQ114" s="5"/>
      <c r="BR114" s="27"/>
      <c r="BS114" s="5"/>
      <c r="BT114" s="5"/>
      <c r="BU114" s="27"/>
      <c r="BV114" s="5"/>
      <c r="BW114" s="5"/>
      <c r="BX114" s="5"/>
      <c r="BY114" s="5"/>
      <c r="BZ114" s="5"/>
      <c r="CA114" s="5"/>
      <c r="CB114" s="5"/>
      <c r="CC114" s="5"/>
      <c r="CD114" s="5"/>
      <c r="CE114" s="27"/>
    </row>
    <row r="115" spans="1:83" outlineLevel="1">
      <c r="A115" s="43">
        <v>2025</v>
      </c>
      <c r="B115" s="44">
        <v>0</v>
      </c>
      <c r="C115" s="44">
        <v>0</v>
      </c>
      <c r="D115" s="44">
        <v>0</v>
      </c>
      <c r="E115" s="44">
        <v>0</v>
      </c>
      <c r="F115" s="44">
        <v>0</v>
      </c>
      <c r="G115" s="44">
        <v>0</v>
      </c>
      <c r="H115" s="44">
        <v>0</v>
      </c>
      <c r="I115" s="44">
        <v>0</v>
      </c>
      <c r="J115" s="44">
        <v>0</v>
      </c>
      <c r="K115" s="44">
        <v>0</v>
      </c>
      <c r="L115" s="44">
        <v>0</v>
      </c>
      <c r="M115" s="44">
        <v>0</v>
      </c>
      <c r="N115" s="44">
        <v>0</v>
      </c>
      <c r="O115" s="44">
        <v>0</v>
      </c>
      <c r="P115" s="44">
        <v>0</v>
      </c>
      <c r="Q115" s="44">
        <v>0</v>
      </c>
      <c r="R115" s="44">
        <v>0</v>
      </c>
      <c r="S115" s="44">
        <v>0</v>
      </c>
      <c r="T115" s="44">
        <v>0</v>
      </c>
      <c r="U115" s="44">
        <v>0</v>
      </c>
      <c r="V115" s="44">
        <v>0</v>
      </c>
      <c r="W115" s="44">
        <v>0</v>
      </c>
      <c r="X115" s="44">
        <v>0</v>
      </c>
      <c r="Y115" s="44">
        <v>0</v>
      </c>
      <c r="Z115" s="44">
        <v>0</v>
      </c>
      <c r="AA115" s="44">
        <v>0</v>
      </c>
      <c r="AB115" s="44">
        <v>0</v>
      </c>
      <c r="AC115" s="44">
        <v>0</v>
      </c>
      <c r="AD115" s="44">
        <v>0</v>
      </c>
      <c r="AE115" s="44">
        <v>0</v>
      </c>
      <c r="AF115" s="44">
        <v>0</v>
      </c>
      <c r="AG115" s="44">
        <v>0</v>
      </c>
      <c r="AH115" s="44">
        <v>0</v>
      </c>
      <c r="AI115" s="44">
        <v>0</v>
      </c>
      <c r="AJ115" s="44">
        <v>0</v>
      </c>
      <c r="AK115" s="44">
        <v>0</v>
      </c>
      <c r="AL115" s="44">
        <v>0</v>
      </c>
      <c r="AM115" s="44">
        <v>90.2</v>
      </c>
      <c r="AN115" s="44">
        <v>2.1409940000000001</v>
      </c>
      <c r="AO115" s="44">
        <v>26.374985599999999</v>
      </c>
      <c r="AP115" s="44">
        <v>59.426396861328548</v>
      </c>
      <c r="AQ115" s="44">
        <v>36.7946174</v>
      </c>
      <c r="AR115" s="44">
        <v>76.084998607635498</v>
      </c>
      <c r="AS115" s="44">
        <v>33.506000518798828</v>
      </c>
      <c r="AT115" s="22"/>
      <c r="AU115" s="3">
        <v>2025</v>
      </c>
      <c r="AV115" s="28">
        <v>155.51059700000002</v>
      </c>
      <c r="AW115" s="15">
        <v>65.310597000000001</v>
      </c>
      <c r="AX115" s="15">
        <v>90.2</v>
      </c>
      <c r="AY115" s="28">
        <v>169.01739598776288</v>
      </c>
      <c r="AZ115" s="15">
        <v>135.51139546896405</v>
      </c>
      <c r="BA115" s="15">
        <v>33.506000518798828</v>
      </c>
      <c r="BB115" s="28">
        <v>0</v>
      </c>
      <c r="BC115" s="28">
        <v>0</v>
      </c>
      <c r="BD115" s="15">
        <v>0</v>
      </c>
      <c r="BE115" s="15">
        <v>0</v>
      </c>
      <c r="BF115" s="15">
        <v>0</v>
      </c>
      <c r="BG115" s="15">
        <v>0</v>
      </c>
      <c r="BH115" s="15">
        <v>0</v>
      </c>
      <c r="BI115" s="15">
        <v>0</v>
      </c>
      <c r="BJ115" s="15">
        <v>0</v>
      </c>
      <c r="BK115" s="15">
        <v>0</v>
      </c>
      <c r="BL115" s="28">
        <v>324.5279929877629</v>
      </c>
      <c r="BM115" s="1">
        <v>0</v>
      </c>
      <c r="BN115" s="3">
        <v>2025</v>
      </c>
      <c r="BO115" s="28">
        <v>155.51059700000002</v>
      </c>
      <c r="BP115" s="6">
        <v>65.310597000000001</v>
      </c>
      <c r="BQ115" s="6">
        <v>90.2</v>
      </c>
      <c r="BR115" s="28">
        <v>169.01739598776288</v>
      </c>
      <c r="BS115" s="6">
        <v>135.51139546896405</v>
      </c>
      <c r="BT115" s="6">
        <v>33.506000518798828</v>
      </c>
      <c r="BU115" s="28">
        <v>0</v>
      </c>
      <c r="BV115" s="6">
        <v>0</v>
      </c>
      <c r="BW115" s="6">
        <v>0</v>
      </c>
      <c r="BX115" s="6">
        <v>0</v>
      </c>
      <c r="BY115" s="6">
        <v>0</v>
      </c>
      <c r="BZ115" s="6">
        <v>0</v>
      </c>
      <c r="CA115" s="6">
        <v>0</v>
      </c>
      <c r="CB115" s="6">
        <v>0</v>
      </c>
      <c r="CC115" s="6">
        <v>0</v>
      </c>
      <c r="CD115" s="6">
        <v>0</v>
      </c>
      <c r="CE115" s="28">
        <v>324.5279929877629</v>
      </c>
    </row>
    <row r="116" spans="1:83" outlineLevel="1">
      <c r="A116" s="43">
        <v>2026</v>
      </c>
      <c r="B116" s="42">
        <v>0</v>
      </c>
      <c r="C116" s="42">
        <v>0</v>
      </c>
      <c r="D116" s="42">
        <v>0</v>
      </c>
      <c r="E116" s="42">
        <v>711</v>
      </c>
      <c r="F116" s="42">
        <v>0</v>
      </c>
      <c r="G116" s="42">
        <v>0</v>
      </c>
      <c r="H116" s="42">
        <v>1000</v>
      </c>
      <c r="I116" s="42">
        <v>200</v>
      </c>
      <c r="J116" s="42">
        <v>400</v>
      </c>
      <c r="K116" s="42">
        <v>0</v>
      </c>
      <c r="L116" s="42">
        <v>0</v>
      </c>
      <c r="M116" s="42">
        <v>0</v>
      </c>
      <c r="N116" s="42">
        <v>0</v>
      </c>
      <c r="O116" s="42">
        <v>0</v>
      </c>
      <c r="P116" s="42">
        <v>300</v>
      </c>
      <c r="Q116" s="42">
        <v>0</v>
      </c>
      <c r="R116" s="42">
        <v>0</v>
      </c>
      <c r="S116" s="42">
        <v>0</v>
      </c>
      <c r="T116" s="42">
        <v>0</v>
      </c>
      <c r="U116" s="42">
        <v>100</v>
      </c>
      <c r="V116" s="42">
        <v>0</v>
      </c>
      <c r="W116" s="42">
        <v>0</v>
      </c>
      <c r="X116" s="42">
        <v>0</v>
      </c>
      <c r="Y116" s="42">
        <v>0</v>
      </c>
      <c r="Z116" s="42">
        <v>200</v>
      </c>
      <c r="AA116" s="42">
        <v>200</v>
      </c>
      <c r="AB116" s="42">
        <v>25</v>
      </c>
      <c r="AC116" s="42">
        <v>150</v>
      </c>
      <c r="AD116" s="42">
        <v>0</v>
      </c>
      <c r="AE116" s="42">
        <v>0</v>
      </c>
      <c r="AF116" s="42">
        <v>0</v>
      </c>
      <c r="AG116" s="42">
        <v>0</v>
      </c>
      <c r="AH116" s="42">
        <v>0</v>
      </c>
      <c r="AI116" s="42">
        <v>0</v>
      </c>
      <c r="AJ116" s="42">
        <v>30</v>
      </c>
      <c r="AK116" s="42">
        <v>0</v>
      </c>
      <c r="AL116" s="42">
        <v>0</v>
      </c>
      <c r="AM116" s="42">
        <v>120.7</v>
      </c>
      <c r="AN116" s="42">
        <v>3.2801581</v>
      </c>
      <c r="AO116" s="42">
        <v>50.051728099999998</v>
      </c>
      <c r="AP116" s="42">
        <v>80.807221167369093</v>
      </c>
      <c r="AQ116" s="42">
        <v>56.078432300000003</v>
      </c>
      <c r="AR116" s="42">
        <v>76.084998607635498</v>
      </c>
      <c r="AS116" s="42">
        <v>33.506000518798828</v>
      </c>
      <c r="AT116" s="22"/>
      <c r="AU116" s="2">
        <v>2026</v>
      </c>
      <c r="AV116" s="27">
        <v>230.11031850000001</v>
      </c>
      <c r="AW116" s="14">
        <v>109.4103185</v>
      </c>
      <c r="AX116" s="14">
        <v>120.7</v>
      </c>
      <c r="AY116" s="27">
        <v>245.39822029380343</v>
      </c>
      <c r="AZ116" s="14">
        <v>186.89221977500461</v>
      </c>
      <c r="BA116" s="14">
        <v>58.506000518798828</v>
      </c>
      <c r="BB116" s="27">
        <v>3261</v>
      </c>
      <c r="BC116" s="27">
        <v>0</v>
      </c>
      <c r="BD116" s="14">
        <v>711</v>
      </c>
      <c r="BE116" s="14">
        <v>1600</v>
      </c>
      <c r="BF116" s="14">
        <v>300</v>
      </c>
      <c r="BG116" s="14">
        <v>100</v>
      </c>
      <c r="BH116" s="14">
        <v>150</v>
      </c>
      <c r="BI116" s="14">
        <v>0</v>
      </c>
      <c r="BJ116" s="14">
        <v>0</v>
      </c>
      <c r="BK116" s="14">
        <v>400</v>
      </c>
      <c r="BL116" s="27">
        <v>3736.5085387938034</v>
      </c>
      <c r="BM116" s="1">
        <v>0</v>
      </c>
      <c r="BN116" s="2">
        <v>2026</v>
      </c>
      <c r="BO116" s="27"/>
      <c r="BP116" s="5"/>
      <c r="BQ116" s="5"/>
      <c r="BR116" s="27"/>
      <c r="BS116" s="5"/>
      <c r="BT116" s="5"/>
      <c r="BU116" s="27"/>
      <c r="BV116" s="5"/>
      <c r="BW116" s="5"/>
      <c r="BX116" s="5"/>
      <c r="BY116" s="5"/>
      <c r="BZ116" s="5"/>
      <c r="CA116" s="5"/>
      <c r="CB116" s="5"/>
      <c r="CC116" s="5"/>
      <c r="CD116" s="5"/>
      <c r="CE116" s="27"/>
    </row>
    <row r="117" spans="1:83" outlineLevel="1">
      <c r="A117" s="43">
        <v>2027</v>
      </c>
      <c r="B117" s="44">
        <v>0</v>
      </c>
      <c r="C117" s="44">
        <v>0</v>
      </c>
      <c r="D117" s="44">
        <v>0</v>
      </c>
      <c r="E117" s="44">
        <v>711</v>
      </c>
      <c r="F117" s="44">
        <v>0</v>
      </c>
      <c r="G117" s="44">
        <v>0</v>
      </c>
      <c r="H117" s="44">
        <v>1000</v>
      </c>
      <c r="I117" s="44">
        <v>200</v>
      </c>
      <c r="J117" s="44">
        <v>400</v>
      </c>
      <c r="K117" s="44">
        <v>0</v>
      </c>
      <c r="L117" s="44">
        <v>0</v>
      </c>
      <c r="M117" s="44">
        <v>0</v>
      </c>
      <c r="N117" s="44">
        <v>0</v>
      </c>
      <c r="O117" s="44">
        <v>0</v>
      </c>
      <c r="P117" s="44">
        <v>499.84999084472656</v>
      </c>
      <c r="Q117" s="44">
        <v>0</v>
      </c>
      <c r="R117" s="44">
        <v>0</v>
      </c>
      <c r="S117" s="44">
        <v>0</v>
      </c>
      <c r="T117" s="44">
        <v>0</v>
      </c>
      <c r="U117" s="44">
        <v>100</v>
      </c>
      <c r="V117" s="44">
        <v>0</v>
      </c>
      <c r="W117" s="44">
        <v>0</v>
      </c>
      <c r="X117" s="44">
        <v>200</v>
      </c>
      <c r="Y117" s="44">
        <v>0</v>
      </c>
      <c r="Z117" s="44">
        <v>200</v>
      </c>
      <c r="AA117" s="44">
        <v>200</v>
      </c>
      <c r="AB117" s="44">
        <v>50</v>
      </c>
      <c r="AC117" s="44">
        <v>450</v>
      </c>
      <c r="AD117" s="44">
        <v>0</v>
      </c>
      <c r="AE117" s="44">
        <v>500</v>
      </c>
      <c r="AF117" s="44">
        <v>0</v>
      </c>
      <c r="AG117" s="44">
        <v>0</v>
      </c>
      <c r="AH117" s="44">
        <v>0</v>
      </c>
      <c r="AI117" s="44">
        <v>0</v>
      </c>
      <c r="AJ117" s="44">
        <v>60</v>
      </c>
      <c r="AK117" s="44">
        <v>3.9000000953674321</v>
      </c>
      <c r="AL117" s="44">
        <v>24.719999313354489</v>
      </c>
      <c r="AM117" s="44">
        <v>125.7</v>
      </c>
      <c r="AN117" s="44">
        <v>4.4193221999999999</v>
      </c>
      <c r="AO117" s="44">
        <v>64.249858200000006</v>
      </c>
      <c r="AP117" s="44">
        <v>121.26733986062111</v>
      </c>
      <c r="AQ117" s="44">
        <v>76.253737900000004</v>
      </c>
      <c r="AR117" s="44">
        <v>76.084998607635498</v>
      </c>
      <c r="AS117" s="44">
        <v>33.506000518798828</v>
      </c>
      <c r="AT117" s="22"/>
      <c r="AU117" s="3">
        <v>2027</v>
      </c>
      <c r="AV117" s="28">
        <v>270.62291829999998</v>
      </c>
      <c r="AW117" s="15">
        <v>144.92291829999999</v>
      </c>
      <c r="AX117" s="15">
        <v>125.7</v>
      </c>
      <c r="AY117" s="28">
        <v>369.47833839577737</v>
      </c>
      <c r="AZ117" s="15">
        <v>261.25233856362405</v>
      </c>
      <c r="BA117" s="15">
        <v>108.22599983215332</v>
      </c>
      <c r="BB117" s="28">
        <v>4460.8499908447266</v>
      </c>
      <c r="BC117" s="28">
        <v>0</v>
      </c>
      <c r="BD117" s="15">
        <v>711</v>
      </c>
      <c r="BE117" s="15">
        <v>1600</v>
      </c>
      <c r="BF117" s="15">
        <v>499.84999084472656</v>
      </c>
      <c r="BG117" s="15">
        <v>100</v>
      </c>
      <c r="BH117" s="15">
        <v>950</v>
      </c>
      <c r="BI117" s="15">
        <v>0</v>
      </c>
      <c r="BJ117" s="15">
        <v>0</v>
      </c>
      <c r="BK117" s="15">
        <v>600</v>
      </c>
      <c r="BL117" s="28">
        <v>5100.9512475405036</v>
      </c>
      <c r="BM117" s="1">
        <v>0</v>
      </c>
      <c r="BN117" s="3">
        <v>2027</v>
      </c>
      <c r="BO117" s="28"/>
      <c r="BP117" s="6"/>
      <c r="BQ117" s="6"/>
      <c r="BR117" s="28"/>
      <c r="BS117" s="6"/>
      <c r="BT117" s="6"/>
      <c r="BU117" s="28"/>
      <c r="BV117" s="6"/>
      <c r="BW117" s="6"/>
      <c r="BX117" s="6"/>
      <c r="BY117" s="6"/>
      <c r="BZ117" s="6"/>
      <c r="CA117" s="6"/>
      <c r="CB117" s="6"/>
      <c r="CC117" s="6"/>
      <c r="CD117" s="6"/>
      <c r="CE117" s="28"/>
    </row>
    <row r="118" spans="1:83" outlineLevel="1">
      <c r="A118" s="43">
        <v>2028</v>
      </c>
      <c r="B118" s="42">
        <v>0</v>
      </c>
      <c r="C118" s="42">
        <v>0</v>
      </c>
      <c r="D118" s="42">
        <v>0</v>
      </c>
      <c r="E118" s="42">
        <v>948</v>
      </c>
      <c r="F118" s="42">
        <v>0</v>
      </c>
      <c r="G118" s="42">
        <v>0</v>
      </c>
      <c r="H118" s="42">
        <v>1000</v>
      </c>
      <c r="I118" s="42">
        <v>200</v>
      </c>
      <c r="J118" s="42">
        <v>400</v>
      </c>
      <c r="K118" s="42">
        <v>0</v>
      </c>
      <c r="L118" s="42">
        <v>0</v>
      </c>
      <c r="M118" s="42">
        <v>0</v>
      </c>
      <c r="N118" s="42">
        <v>0</v>
      </c>
      <c r="O118" s="42">
        <v>0</v>
      </c>
      <c r="P118" s="42">
        <v>499.59999847412109</v>
      </c>
      <c r="Q118" s="42">
        <v>0</v>
      </c>
      <c r="R118" s="42">
        <v>0</v>
      </c>
      <c r="S118" s="42">
        <v>0</v>
      </c>
      <c r="T118" s="42">
        <v>0</v>
      </c>
      <c r="U118" s="42">
        <v>100</v>
      </c>
      <c r="V118" s="42">
        <v>0</v>
      </c>
      <c r="W118" s="42">
        <v>0</v>
      </c>
      <c r="X118" s="42">
        <v>400</v>
      </c>
      <c r="Y118" s="42">
        <v>0</v>
      </c>
      <c r="Z118" s="42">
        <v>200</v>
      </c>
      <c r="AA118" s="42">
        <v>200</v>
      </c>
      <c r="AB118" s="42">
        <v>75</v>
      </c>
      <c r="AC118" s="42">
        <v>600</v>
      </c>
      <c r="AD118" s="42">
        <v>0</v>
      </c>
      <c r="AE118" s="42">
        <v>499.89999389648438</v>
      </c>
      <c r="AF118" s="42">
        <v>0</v>
      </c>
      <c r="AG118" s="42">
        <v>0</v>
      </c>
      <c r="AH118" s="42">
        <v>0</v>
      </c>
      <c r="AI118" s="42">
        <v>0</v>
      </c>
      <c r="AJ118" s="42">
        <v>90</v>
      </c>
      <c r="AK118" s="42">
        <v>6.9000000953674316</v>
      </c>
      <c r="AL118" s="42">
        <v>28.389999389648441</v>
      </c>
      <c r="AM118" s="42">
        <v>130.69999999999999</v>
      </c>
      <c r="AN118" s="42">
        <v>5.575653</v>
      </c>
      <c r="AO118" s="42">
        <v>77.881466000000003</v>
      </c>
      <c r="AP118" s="42">
        <v>161.72745855387299</v>
      </c>
      <c r="AQ118" s="42">
        <v>97.139638000000005</v>
      </c>
      <c r="AR118" s="42">
        <v>76.084998607635498</v>
      </c>
      <c r="AS118" s="42">
        <v>33.506000518798828</v>
      </c>
      <c r="AT118" s="22"/>
      <c r="AU118" s="2">
        <v>2028</v>
      </c>
      <c r="AV118" s="27">
        <v>311.29675700000001</v>
      </c>
      <c r="AW118" s="14">
        <v>180.59675700000003</v>
      </c>
      <c r="AX118" s="14">
        <v>130.69999999999999</v>
      </c>
      <c r="AY118" s="27">
        <v>471.60845716532322</v>
      </c>
      <c r="AZ118" s="14">
        <v>334.71245725687595</v>
      </c>
      <c r="BA118" s="14">
        <v>136.89599990844727</v>
      </c>
      <c r="BB118" s="27">
        <v>5047.4999923706055</v>
      </c>
      <c r="BC118" s="27">
        <v>0</v>
      </c>
      <c r="BD118" s="14">
        <v>948</v>
      </c>
      <c r="BE118" s="14">
        <v>1600</v>
      </c>
      <c r="BF118" s="14">
        <v>499.59999847412109</v>
      </c>
      <c r="BG118" s="14">
        <v>100</v>
      </c>
      <c r="BH118" s="14">
        <v>1099.8999938964844</v>
      </c>
      <c r="BI118" s="14">
        <v>0</v>
      </c>
      <c r="BJ118" s="14">
        <v>0</v>
      </c>
      <c r="BK118" s="14">
        <v>800</v>
      </c>
      <c r="BL118" s="27">
        <v>5830.4052065359283</v>
      </c>
      <c r="BM118" s="1">
        <v>0</v>
      </c>
      <c r="BN118" s="2">
        <v>2028</v>
      </c>
      <c r="BO118" s="27"/>
      <c r="BP118" s="5"/>
      <c r="BQ118" s="5"/>
      <c r="BR118" s="27"/>
      <c r="BS118" s="5"/>
      <c r="BT118" s="5"/>
      <c r="BU118" s="27"/>
      <c r="BV118" s="5"/>
      <c r="BW118" s="5"/>
      <c r="BX118" s="5"/>
      <c r="BY118" s="5"/>
      <c r="BZ118" s="5"/>
      <c r="CA118" s="5"/>
      <c r="CB118" s="5"/>
      <c r="CC118" s="5"/>
      <c r="CD118" s="5"/>
      <c r="CE118" s="27"/>
    </row>
    <row r="119" spans="1:83" outlineLevel="1">
      <c r="A119" s="43">
        <v>2029</v>
      </c>
      <c r="B119" s="44">
        <v>0</v>
      </c>
      <c r="C119" s="44">
        <v>0</v>
      </c>
      <c r="D119" s="44">
        <v>0</v>
      </c>
      <c r="E119" s="44">
        <v>948</v>
      </c>
      <c r="F119" s="44">
        <v>0</v>
      </c>
      <c r="G119" s="44">
        <v>0</v>
      </c>
      <c r="H119" s="44">
        <v>1000</v>
      </c>
      <c r="I119" s="44">
        <v>200</v>
      </c>
      <c r="J119" s="44">
        <v>400</v>
      </c>
      <c r="K119" s="44">
        <v>0</v>
      </c>
      <c r="L119" s="44">
        <v>0</v>
      </c>
      <c r="M119" s="44">
        <v>200</v>
      </c>
      <c r="N119" s="44">
        <v>0</v>
      </c>
      <c r="O119" s="44">
        <v>0</v>
      </c>
      <c r="P119" s="44">
        <v>499.34999847412109</v>
      </c>
      <c r="Q119" s="44">
        <v>0</v>
      </c>
      <c r="R119" s="44">
        <v>0</v>
      </c>
      <c r="S119" s="44">
        <v>0</v>
      </c>
      <c r="T119" s="44">
        <v>0</v>
      </c>
      <c r="U119" s="44">
        <v>100</v>
      </c>
      <c r="V119" s="44">
        <v>0</v>
      </c>
      <c r="W119" s="44">
        <v>0</v>
      </c>
      <c r="X119" s="44">
        <v>700</v>
      </c>
      <c r="Y119" s="44">
        <v>0</v>
      </c>
      <c r="Z119" s="44">
        <v>200</v>
      </c>
      <c r="AA119" s="44">
        <v>200</v>
      </c>
      <c r="AB119" s="44">
        <v>100</v>
      </c>
      <c r="AC119" s="44">
        <v>900</v>
      </c>
      <c r="AD119" s="44">
        <v>0</v>
      </c>
      <c r="AE119" s="44">
        <v>499.80000305175781</v>
      </c>
      <c r="AF119" s="44">
        <v>0</v>
      </c>
      <c r="AG119" s="44">
        <v>0</v>
      </c>
      <c r="AH119" s="44">
        <v>0</v>
      </c>
      <c r="AI119" s="44">
        <v>0</v>
      </c>
      <c r="AJ119" s="44">
        <v>120</v>
      </c>
      <c r="AK119" s="44">
        <v>8.8999996185302734</v>
      </c>
      <c r="AL119" s="44">
        <v>31.739999771118161</v>
      </c>
      <c r="AM119" s="44">
        <v>135.69999999999999</v>
      </c>
      <c r="AN119" s="44">
        <v>6.9399290000000002</v>
      </c>
      <c r="AO119" s="44">
        <v>115.38244400000001</v>
      </c>
      <c r="AP119" s="44">
        <v>223.04598359990609</v>
      </c>
      <c r="AQ119" s="44">
        <v>118.549328</v>
      </c>
      <c r="AR119" s="44">
        <v>76.084998607635498</v>
      </c>
      <c r="AS119" s="44">
        <v>33.506000518798828</v>
      </c>
      <c r="AT119" s="22"/>
      <c r="AU119" s="3">
        <v>2029</v>
      </c>
      <c r="AV119" s="28">
        <v>376.57170100000002</v>
      </c>
      <c r="AW119" s="15">
        <v>240.87170100000003</v>
      </c>
      <c r="AX119" s="15">
        <v>135.69999999999999</v>
      </c>
      <c r="AY119" s="28">
        <v>593.27698211598886</v>
      </c>
      <c r="AZ119" s="15">
        <v>428.03098182607187</v>
      </c>
      <c r="BA119" s="15">
        <v>165.24600028991699</v>
      </c>
      <c r="BB119" s="28">
        <v>5847.1500015258789</v>
      </c>
      <c r="BC119" s="28">
        <v>0</v>
      </c>
      <c r="BD119" s="15">
        <v>948</v>
      </c>
      <c r="BE119" s="15">
        <v>1800</v>
      </c>
      <c r="BF119" s="15">
        <v>499.34999847412109</v>
      </c>
      <c r="BG119" s="15">
        <v>100</v>
      </c>
      <c r="BH119" s="15">
        <v>1399.8000030517578</v>
      </c>
      <c r="BI119" s="15">
        <v>0</v>
      </c>
      <c r="BJ119" s="15">
        <v>0</v>
      </c>
      <c r="BK119" s="15">
        <v>1100</v>
      </c>
      <c r="BL119" s="28">
        <v>6816.9986846418678</v>
      </c>
      <c r="BM119" s="1">
        <v>0</v>
      </c>
      <c r="BN119" s="3">
        <v>2029</v>
      </c>
      <c r="BO119" s="28"/>
      <c r="BP119" s="6"/>
      <c r="BQ119" s="6"/>
      <c r="BR119" s="28"/>
      <c r="BS119" s="6"/>
      <c r="BT119" s="6"/>
      <c r="BU119" s="28"/>
      <c r="BV119" s="6"/>
      <c r="BW119" s="6"/>
      <c r="BX119" s="6"/>
      <c r="BY119" s="6"/>
      <c r="BZ119" s="6"/>
      <c r="CA119" s="6"/>
      <c r="CB119" s="6"/>
      <c r="CC119" s="6"/>
      <c r="CD119" s="6"/>
      <c r="CE119" s="28"/>
    </row>
    <row r="120" spans="1:83" outlineLevel="1">
      <c r="A120" s="43">
        <v>2030</v>
      </c>
      <c r="B120" s="42">
        <v>0</v>
      </c>
      <c r="C120" s="42">
        <v>0</v>
      </c>
      <c r="D120" s="42">
        <v>0</v>
      </c>
      <c r="E120" s="42">
        <v>948</v>
      </c>
      <c r="F120" s="42">
        <v>0</v>
      </c>
      <c r="G120" s="42">
        <v>0</v>
      </c>
      <c r="H120" s="42">
        <v>1000</v>
      </c>
      <c r="I120" s="42">
        <v>200</v>
      </c>
      <c r="J120" s="42">
        <v>400</v>
      </c>
      <c r="K120" s="42">
        <v>0</v>
      </c>
      <c r="L120" s="42">
        <v>0</v>
      </c>
      <c r="M120" s="42">
        <v>300</v>
      </c>
      <c r="N120" s="42">
        <v>0</v>
      </c>
      <c r="O120" s="42">
        <v>0</v>
      </c>
      <c r="P120" s="42">
        <v>1099.1000061035156</v>
      </c>
      <c r="Q120" s="42">
        <v>0</v>
      </c>
      <c r="R120" s="42">
        <v>0</v>
      </c>
      <c r="S120" s="42">
        <v>0</v>
      </c>
      <c r="T120" s="42">
        <v>0</v>
      </c>
      <c r="U120" s="42">
        <v>100</v>
      </c>
      <c r="V120" s="42">
        <v>0</v>
      </c>
      <c r="W120" s="42">
        <v>0</v>
      </c>
      <c r="X120" s="42">
        <v>900</v>
      </c>
      <c r="Y120" s="42">
        <v>0</v>
      </c>
      <c r="Z120" s="42">
        <v>200</v>
      </c>
      <c r="AA120" s="42">
        <v>200</v>
      </c>
      <c r="AB120" s="42">
        <v>125</v>
      </c>
      <c r="AC120" s="42">
        <v>900</v>
      </c>
      <c r="AD120" s="42">
        <v>0</v>
      </c>
      <c r="AE120" s="42">
        <v>499.69999694824219</v>
      </c>
      <c r="AF120" s="42">
        <v>0</v>
      </c>
      <c r="AG120" s="42">
        <v>0</v>
      </c>
      <c r="AH120" s="42">
        <v>0</v>
      </c>
      <c r="AI120" s="42">
        <v>0</v>
      </c>
      <c r="AJ120" s="42">
        <v>150</v>
      </c>
      <c r="AK120" s="42">
        <v>8.8999996185302734</v>
      </c>
      <c r="AL120" s="42">
        <v>36.619998931884773</v>
      </c>
      <c r="AM120" s="42">
        <v>140.69999999999999</v>
      </c>
      <c r="AN120" s="42">
        <v>8.3042049999999996</v>
      </c>
      <c r="AO120" s="42">
        <v>131.83969400000001</v>
      </c>
      <c r="AP120" s="42">
        <v>284.36450864593922</v>
      </c>
      <c r="AQ120" s="42">
        <v>141.550771</v>
      </c>
      <c r="AR120" s="42">
        <v>76.084998607635498</v>
      </c>
      <c r="AS120" s="42">
        <v>33.506000518798828</v>
      </c>
      <c r="AT120" s="22"/>
      <c r="AU120" s="2">
        <v>2030</v>
      </c>
      <c r="AV120" s="27">
        <v>422.39466999999996</v>
      </c>
      <c r="AW120" s="14">
        <v>281.69466999999997</v>
      </c>
      <c r="AX120" s="14">
        <v>140.69999999999999</v>
      </c>
      <c r="AY120" s="27">
        <v>714.47550632278853</v>
      </c>
      <c r="AZ120" s="14">
        <v>519.34950687210494</v>
      </c>
      <c r="BA120" s="14">
        <v>195.12599945068359</v>
      </c>
      <c r="BB120" s="27">
        <v>6746.8000030517578</v>
      </c>
      <c r="BC120" s="27">
        <v>0</v>
      </c>
      <c r="BD120" s="14">
        <v>948</v>
      </c>
      <c r="BE120" s="14">
        <v>1900</v>
      </c>
      <c r="BF120" s="14">
        <v>1099.1000061035156</v>
      </c>
      <c r="BG120" s="14">
        <v>100</v>
      </c>
      <c r="BH120" s="14">
        <v>1399.6999969482422</v>
      </c>
      <c r="BI120" s="14">
        <v>0</v>
      </c>
      <c r="BJ120" s="14">
        <v>0</v>
      </c>
      <c r="BK120" s="14">
        <v>1300</v>
      </c>
      <c r="BL120" s="27">
        <v>7883.670179374546</v>
      </c>
      <c r="BM120" s="1">
        <v>0</v>
      </c>
      <c r="BN120" s="2">
        <v>2030</v>
      </c>
      <c r="BO120" s="27">
        <v>266.88407299999994</v>
      </c>
      <c r="BP120" s="5">
        <v>216.38407299999997</v>
      </c>
      <c r="BQ120" s="5">
        <v>50.499999999999986</v>
      </c>
      <c r="BR120" s="27">
        <v>545.45811033502559</v>
      </c>
      <c r="BS120" s="5">
        <v>383.83811140314089</v>
      </c>
      <c r="BT120" s="5">
        <v>161.61999893188477</v>
      </c>
      <c r="BU120" s="27">
        <v>6746.8000030517578</v>
      </c>
      <c r="BV120" s="5">
        <v>0</v>
      </c>
      <c r="BW120" s="5">
        <v>948</v>
      </c>
      <c r="BX120" s="5">
        <v>1900</v>
      </c>
      <c r="BY120" s="5">
        <v>1099.1000061035156</v>
      </c>
      <c r="BZ120" s="5">
        <v>100</v>
      </c>
      <c r="CA120" s="5">
        <v>1399.6999969482422</v>
      </c>
      <c r="CB120" s="5">
        <v>0</v>
      </c>
      <c r="CC120" s="5">
        <v>0</v>
      </c>
      <c r="CD120" s="5">
        <v>1300</v>
      </c>
      <c r="CE120" s="27">
        <v>7559.1421863867836</v>
      </c>
    </row>
    <row r="121" spans="1:83" outlineLevel="1">
      <c r="A121" s="43">
        <v>2031</v>
      </c>
      <c r="B121" s="44">
        <v>0</v>
      </c>
      <c r="C121" s="44">
        <v>0</v>
      </c>
      <c r="D121" s="44">
        <v>0</v>
      </c>
      <c r="E121" s="44">
        <v>1185</v>
      </c>
      <c r="F121" s="44">
        <v>0</v>
      </c>
      <c r="G121" s="44">
        <v>0</v>
      </c>
      <c r="H121" s="44">
        <v>1000</v>
      </c>
      <c r="I121" s="44">
        <v>200</v>
      </c>
      <c r="J121" s="44">
        <v>400</v>
      </c>
      <c r="K121" s="44">
        <v>0</v>
      </c>
      <c r="L121" s="44">
        <v>0</v>
      </c>
      <c r="M121" s="44">
        <v>300</v>
      </c>
      <c r="N121" s="44">
        <v>0</v>
      </c>
      <c r="O121" s="44">
        <v>0</v>
      </c>
      <c r="P121" s="44">
        <v>1098.5499877929688</v>
      </c>
      <c r="Q121" s="44">
        <v>0</v>
      </c>
      <c r="R121" s="44">
        <v>0</v>
      </c>
      <c r="S121" s="44">
        <v>0</v>
      </c>
      <c r="T121" s="44">
        <v>0</v>
      </c>
      <c r="U121" s="44">
        <v>100</v>
      </c>
      <c r="V121" s="44">
        <v>0</v>
      </c>
      <c r="W121" s="44">
        <v>0</v>
      </c>
      <c r="X121" s="44">
        <v>900</v>
      </c>
      <c r="Y121" s="44">
        <v>0</v>
      </c>
      <c r="Z121" s="44">
        <v>200</v>
      </c>
      <c r="AA121" s="44">
        <v>200</v>
      </c>
      <c r="AB121" s="44">
        <v>150</v>
      </c>
      <c r="AC121" s="44">
        <v>900</v>
      </c>
      <c r="AD121" s="44">
        <v>0</v>
      </c>
      <c r="AE121" s="44">
        <v>499.60000610351563</v>
      </c>
      <c r="AF121" s="44">
        <v>0</v>
      </c>
      <c r="AG121" s="44">
        <v>0</v>
      </c>
      <c r="AH121" s="44">
        <v>0</v>
      </c>
      <c r="AI121" s="44">
        <v>0</v>
      </c>
      <c r="AJ121" s="44">
        <v>180</v>
      </c>
      <c r="AK121" s="44">
        <v>9.7200002670288086</v>
      </c>
      <c r="AL121" s="44">
        <v>39.990001678466797</v>
      </c>
      <c r="AM121" s="44">
        <v>145.69999999999999</v>
      </c>
      <c r="AN121" s="44">
        <v>9.6684809999999999</v>
      </c>
      <c r="AO121" s="44">
        <v>148.12393700000001</v>
      </c>
      <c r="AP121" s="44">
        <v>351.50843736546011</v>
      </c>
      <c r="AQ121" s="44">
        <v>165.63264899999999</v>
      </c>
      <c r="AR121" s="44">
        <v>76.084998607635498</v>
      </c>
      <c r="AS121" s="44">
        <v>33.506000518798828</v>
      </c>
      <c r="AT121" s="22"/>
      <c r="AU121" s="3">
        <v>2031</v>
      </c>
      <c r="AV121" s="28">
        <v>469.125067</v>
      </c>
      <c r="AW121" s="15">
        <v>323.42506700000001</v>
      </c>
      <c r="AX121" s="15">
        <v>145.69999999999999</v>
      </c>
      <c r="AY121" s="28">
        <v>840.8094384373901</v>
      </c>
      <c r="AZ121" s="15">
        <v>617.31343624012447</v>
      </c>
      <c r="BA121" s="15">
        <v>223.49600219726563</v>
      </c>
      <c r="BB121" s="28">
        <v>6983.1499938964844</v>
      </c>
      <c r="BC121" s="28">
        <v>0</v>
      </c>
      <c r="BD121" s="15">
        <v>1185</v>
      </c>
      <c r="BE121" s="15">
        <v>1900</v>
      </c>
      <c r="BF121" s="15">
        <v>1098.5499877929688</v>
      </c>
      <c r="BG121" s="15">
        <v>100</v>
      </c>
      <c r="BH121" s="15">
        <v>1399.6000061035156</v>
      </c>
      <c r="BI121" s="15">
        <v>0</v>
      </c>
      <c r="BJ121" s="15">
        <v>0</v>
      </c>
      <c r="BK121" s="15">
        <v>1300</v>
      </c>
      <c r="BL121" s="28">
        <v>8293.0844993338742</v>
      </c>
      <c r="BM121" s="1">
        <v>0</v>
      </c>
      <c r="BN121" s="3">
        <v>2031</v>
      </c>
      <c r="BO121" s="28"/>
      <c r="BP121" s="6"/>
      <c r="BQ121" s="6"/>
      <c r="BR121" s="28"/>
      <c r="BS121" s="6"/>
      <c r="BT121" s="6"/>
      <c r="BU121" s="28"/>
      <c r="BV121" s="6"/>
      <c r="BW121" s="6"/>
      <c r="BX121" s="6"/>
      <c r="BY121" s="6"/>
      <c r="BZ121" s="6"/>
      <c r="CA121" s="6"/>
      <c r="CB121" s="6"/>
      <c r="CC121" s="6"/>
      <c r="CD121" s="6"/>
      <c r="CE121" s="28"/>
    </row>
    <row r="122" spans="1:83" outlineLevel="1">
      <c r="A122" s="43">
        <v>2032</v>
      </c>
      <c r="B122" s="42">
        <v>0</v>
      </c>
      <c r="C122" s="42">
        <v>0</v>
      </c>
      <c r="D122" s="42">
        <v>0</v>
      </c>
      <c r="E122" s="42">
        <v>1185</v>
      </c>
      <c r="F122" s="42">
        <v>0</v>
      </c>
      <c r="G122" s="42">
        <v>0</v>
      </c>
      <c r="H122" s="42">
        <v>1000</v>
      </c>
      <c r="I122" s="42">
        <v>200</v>
      </c>
      <c r="J122" s="42">
        <v>400</v>
      </c>
      <c r="K122" s="42">
        <v>0</v>
      </c>
      <c r="L122" s="42">
        <v>0</v>
      </c>
      <c r="M122" s="42">
        <v>300</v>
      </c>
      <c r="N122" s="42">
        <v>0</v>
      </c>
      <c r="O122" s="42">
        <v>0</v>
      </c>
      <c r="P122" s="42">
        <v>1098</v>
      </c>
      <c r="Q122" s="42">
        <v>0</v>
      </c>
      <c r="R122" s="42">
        <v>0</v>
      </c>
      <c r="S122" s="42">
        <v>0</v>
      </c>
      <c r="T122" s="42">
        <v>0</v>
      </c>
      <c r="U122" s="42">
        <v>100</v>
      </c>
      <c r="V122" s="42">
        <v>0</v>
      </c>
      <c r="W122" s="42">
        <v>0</v>
      </c>
      <c r="X122" s="42">
        <v>900</v>
      </c>
      <c r="Y122" s="42">
        <v>0</v>
      </c>
      <c r="Z122" s="42">
        <v>200</v>
      </c>
      <c r="AA122" s="42">
        <v>200</v>
      </c>
      <c r="AB122" s="42">
        <v>150</v>
      </c>
      <c r="AC122" s="42">
        <v>900</v>
      </c>
      <c r="AD122" s="42">
        <v>0</v>
      </c>
      <c r="AE122" s="42">
        <v>499.5</v>
      </c>
      <c r="AF122" s="42">
        <v>0</v>
      </c>
      <c r="AG122" s="42">
        <v>0</v>
      </c>
      <c r="AH122" s="42">
        <v>0</v>
      </c>
      <c r="AI122" s="42">
        <v>0</v>
      </c>
      <c r="AJ122" s="42">
        <v>210</v>
      </c>
      <c r="AK122" s="42">
        <v>10.590000152587891</v>
      </c>
      <c r="AL122" s="42">
        <v>43.580001831054688</v>
      </c>
      <c r="AM122" s="42">
        <v>150.69999999999999</v>
      </c>
      <c r="AN122" s="42">
        <v>10.717923000000001</v>
      </c>
      <c r="AO122" s="42">
        <v>200.929247</v>
      </c>
      <c r="AP122" s="42">
        <v>418.652366084981</v>
      </c>
      <c r="AQ122" s="42">
        <v>189.70532100000003</v>
      </c>
      <c r="AR122" s="42">
        <v>75.659998655319214</v>
      </c>
      <c r="AS122" s="42">
        <v>33.506000518798828</v>
      </c>
      <c r="AT122" s="22"/>
      <c r="AU122" s="2">
        <v>2032</v>
      </c>
      <c r="AV122" s="27">
        <v>552.05249100000003</v>
      </c>
      <c r="AW122" s="14">
        <v>401.35249100000004</v>
      </c>
      <c r="AX122" s="14">
        <v>150.69999999999999</v>
      </c>
      <c r="AY122" s="27">
        <v>941.98836724274156</v>
      </c>
      <c r="AZ122" s="14">
        <v>714.90236489288804</v>
      </c>
      <c r="BA122" s="14">
        <v>227.08600234985352</v>
      </c>
      <c r="BB122" s="27">
        <v>6982.5</v>
      </c>
      <c r="BC122" s="27">
        <v>0</v>
      </c>
      <c r="BD122" s="14">
        <v>1185</v>
      </c>
      <c r="BE122" s="14">
        <v>1900</v>
      </c>
      <c r="BF122" s="14">
        <v>1098</v>
      </c>
      <c r="BG122" s="14">
        <v>100</v>
      </c>
      <c r="BH122" s="14">
        <v>1399.5</v>
      </c>
      <c r="BI122" s="14">
        <v>0</v>
      </c>
      <c r="BJ122" s="14">
        <v>0</v>
      </c>
      <c r="BK122" s="14">
        <v>1300</v>
      </c>
      <c r="BL122" s="27">
        <v>8476.5408582427408</v>
      </c>
      <c r="BM122" s="1">
        <v>0</v>
      </c>
      <c r="BN122" s="2">
        <v>2032</v>
      </c>
      <c r="BO122" s="27"/>
      <c r="BP122" s="5"/>
      <c r="BQ122" s="5"/>
      <c r="BR122" s="27"/>
      <c r="BS122" s="5"/>
      <c r="BT122" s="5"/>
      <c r="BU122" s="27"/>
      <c r="BV122" s="5"/>
      <c r="BW122" s="5"/>
      <c r="BX122" s="5"/>
      <c r="BY122" s="5"/>
      <c r="BZ122" s="5"/>
      <c r="CA122" s="5"/>
      <c r="CB122" s="5"/>
      <c r="CC122" s="5"/>
      <c r="CD122" s="5"/>
      <c r="CE122" s="27"/>
    </row>
    <row r="123" spans="1:83" outlineLevel="1">
      <c r="A123" s="43">
        <v>2033</v>
      </c>
      <c r="B123" s="44">
        <v>0</v>
      </c>
      <c r="C123" s="44">
        <v>0</v>
      </c>
      <c r="D123" s="44">
        <v>0</v>
      </c>
      <c r="E123" s="44">
        <v>1185</v>
      </c>
      <c r="F123" s="44">
        <v>0</v>
      </c>
      <c r="G123" s="44">
        <v>0</v>
      </c>
      <c r="H123" s="44">
        <v>1000</v>
      </c>
      <c r="I123" s="44">
        <v>200</v>
      </c>
      <c r="J123" s="44">
        <v>400</v>
      </c>
      <c r="K123" s="44">
        <v>0</v>
      </c>
      <c r="L123" s="44">
        <v>0</v>
      </c>
      <c r="M123" s="44">
        <v>300</v>
      </c>
      <c r="N123" s="44">
        <v>0</v>
      </c>
      <c r="O123" s="44">
        <v>0</v>
      </c>
      <c r="P123" s="44">
        <v>1097.4499893188477</v>
      </c>
      <c r="Q123" s="44">
        <v>0</v>
      </c>
      <c r="R123" s="44">
        <v>0</v>
      </c>
      <c r="S123" s="44">
        <v>0</v>
      </c>
      <c r="T123" s="44">
        <v>0</v>
      </c>
      <c r="U123" s="44">
        <v>100</v>
      </c>
      <c r="V123" s="44">
        <v>0</v>
      </c>
      <c r="W123" s="44">
        <v>0</v>
      </c>
      <c r="X123" s="44">
        <v>900</v>
      </c>
      <c r="Y123" s="44">
        <v>0</v>
      </c>
      <c r="Z123" s="44">
        <v>200</v>
      </c>
      <c r="AA123" s="44">
        <v>200</v>
      </c>
      <c r="AB123" s="44">
        <v>150</v>
      </c>
      <c r="AC123" s="44">
        <v>900</v>
      </c>
      <c r="AD123" s="44">
        <v>0</v>
      </c>
      <c r="AE123" s="44">
        <v>499.39999389648438</v>
      </c>
      <c r="AF123" s="44">
        <v>0</v>
      </c>
      <c r="AG123" s="44">
        <v>0</v>
      </c>
      <c r="AH123" s="44">
        <v>0</v>
      </c>
      <c r="AI123" s="44">
        <v>0</v>
      </c>
      <c r="AJ123" s="44">
        <v>240</v>
      </c>
      <c r="AK123" s="44">
        <v>11.47000026702881</v>
      </c>
      <c r="AL123" s="44">
        <v>47.200000762939453</v>
      </c>
      <c r="AM123" s="44">
        <v>155.69999999999999</v>
      </c>
      <c r="AN123" s="44">
        <v>10.717923000000001</v>
      </c>
      <c r="AO123" s="44">
        <v>219.51485700000001</v>
      </c>
      <c r="AP123" s="44">
        <v>489.51080342847717</v>
      </c>
      <c r="AQ123" s="44">
        <v>214.33442700000001</v>
      </c>
      <c r="AR123" s="44">
        <v>74.909998655319214</v>
      </c>
      <c r="AS123" s="44">
        <v>33.506000518798828</v>
      </c>
      <c r="AT123" s="22"/>
      <c r="AU123" s="3">
        <v>2033</v>
      </c>
      <c r="AV123" s="28">
        <v>600.2672070000001</v>
      </c>
      <c r="AW123" s="15">
        <v>444.56720700000005</v>
      </c>
      <c r="AX123" s="15">
        <v>155.69999999999999</v>
      </c>
      <c r="AY123" s="28">
        <v>1046.5968036325635</v>
      </c>
      <c r="AZ123" s="15">
        <v>815.8908023508252</v>
      </c>
      <c r="BA123" s="15">
        <v>230.70600128173828</v>
      </c>
      <c r="BB123" s="28">
        <v>6981.849983215332</v>
      </c>
      <c r="BC123" s="28">
        <v>0</v>
      </c>
      <c r="BD123" s="15">
        <v>1185</v>
      </c>
      <c r="BE123" s="15">
        <v>1900</v>
      </c>
      <c r="BF123" s="15">
        <v>1097.4499893188477</v>
      </c>
      <c r="BG123" s="15">
        <v>100</v>
      </c>
      <c r="BH123" s="15">
        <v>1399.3999938964844</v>
      </c>
      <c r="BI123" s="15">
        <v>0</v>
      </c>
      <c r="BJ123" s="15">
        <v>0</v>
      </c>
      <c r="BK123" s="15">
        <v>1300</v>
      </c>
      <c r="BL123" s="28">
        <v>8628.7139938478958</v>
      </c>
      <c r="BM123" s="1">
        <v>0</v>
      </c>
      <c r="BN123" s="3">
        <v>2033</v>
      </c>
      <c r="BO123" s="28"/>
      <c r="BP123" s="6"/>
      <c r="BQ123" s="6"/>
      <c r="BR123" s="28"/>
      <c r="BS123" s="6"/>
      <c r="BT123" s="6"/>
      <c r="BU123" s="28"/>
      <c r="BV123" s="6"/>
      <c r="BW123" s="6"/>
      <c r="BX123" s="6"/>
      <c r="BY123" s="6"/>
      <c r="BZ123" s="6"/>
      <c r="CA123" s="6"/>
      <c r="CB123" s="6"/>
      <c r="CC123" s="6"/>
      <c r="CD123" s="6"/>
      <c r="CE123" s="28"/>
    </row>
    <row r="124" spans="1:83" outlineLevel="1">
      <c r="A124" s="43">
        <v>2034</v>
      </c>
      <c r="B124" s="42">
        <v>0</v>
      </c>
      <c r="C124" s="42">
        <v>0</v>
      </c>
      <c r="D124" s="42">
        <v>0</v>
      </c>
      <c r="E124" s="42">
        <v>1185</v>
      </c>
      <c r="F124" s="42">
        <v>0</v>
      </c>
      <c r="G124" s="42">
        <v>0</v>
      </c>
      <c r="H124" s="42">
        <v>1000</v>
      </c>
      <c r="I124" s="42">
        <v>200</v>
      </c>
      <c r="J124" s="42">
        <v>400</v>
      </c>
      <c r="K124" s="42">
        <v>0</v>
      </c>
      <c r="L124" s="42">
        <v>0</v>
      </c>
      <c r="M124" s="42">
        <v>300</v>
      </c>
      <c r="N124" s="42">
        <v>0</v>
      </c>
      <c r="O124" s="42">
        <v>0</v>
      </c>
      <c r="P124" s="42">
        <v>1096.900016784668</v>
      </c>
      <c r="Q124" s="42">
        <v>0</v>
      </c>
      <c r="R124" s="42">
        <v>0</v>
      </c>
      <c r="S124" s="42">
        <v>0</v>
      </c>
      <c r="T124" s="42">
        <v>0</v>
      </c>
      <c r="U124" s="42">
        <v>100</v>
      </c>
      <c r="V124" s="42">
        <v>0</v>
      </c>
      <c r="W124" s="42">
        <v>0</v>
      </c>
      <c r="X124" s="42">
        <v>900</v>
      </c>
      <c r="Y124" s="42">
        <v>0</v>
      </c>
      <c r="Z124" s="42">
        <v>200</v>
      </c>
      <c r="AA124" s="42">
        <v>200</v>
      </c>
      <c r="AB124" s="42">
        <v>150</v>
      </c>
      <c r="AC124" s="42">
        <v>900</v>
      </c>
      <c r="AD124" s="42">
        <v>0</v>
      </c>
      <c r="AE124" s="42">
        <v>499.30000305175781</v>
      </c>
      <c r="AF124" s="42">
        <v>0</v>
      </c>
      <c r="AG124" s="42">
        <v>0</v>
      </c>
      <c r="AH124" s="42">
        <v>0</v>
      </c>
      <c r="AI124" s="42">
        <v>0</v>
      </c>
      <c r="AJ124" s="42">
        <v>270</v>
      </c>
      <c r="AK124" s="42">
        <v>12.35000038146973</v>
      </c>
      <c r="AL124" s="42">
        <v>50.830001831054688</v>
      </c>
      <c r="AM124" s="42">
        <v>155.69999999999999</v>
      </c>
      <c r="AN124" s="42">
        <v>10.717923000000001</v>
      </c>
      <c r="AO124" s="42">
        <v>238.569873</v>
      </c>
      <c r="AP124" s="42">
        <v>560.36924077197341</v>
      </c>
      <c r="AQ124" s="42">
        <v>222.661418</v>
      </c>
      <c r="AR124" s="42">
        <v>73.909998655319214</v>
      </c>
      <c r="AS124" s="42">
        <v>33.506000518798828</v>
      </c>
      <c r="AT124" s="22"/>
      <c r="AU124" s="2">
        <v>2034</v>
      </c>
      <c r="AV124" s="27">
        <v>627.64921400000003</v>
      </c>
      <c r="AW124" s="14">
        <v>471.94921399999998</v>
      </c>
      <c r="AX124" s="14">
        <v>155.69999999999999</v>
      </c>
      <c r="AY124" s="27">
        <v>1150.9652421586159</v>
      </c>
      <c r="AZ124" s="14">
        <v>916.62923980876235</v>
      </c>
      <c r="BA124" s="14">
        <v>234.33600234985352</v>
      </c>
      <c r="BB124" s="27">
        <v>6981.2000198364258</v>
      </c>
      <c r="BC124" s="27">
        <v>0</v>
      </c>
      <c r="BD124" s="14">
        <v>1185</v>
      </c>
      <c r="BE124" s="14">
        <v>1900</v>
      </c>
      <c r="BF124" s="14">
        <v>1096.900016784668</v>
      </c>
      <c r="BG124" s="14">
        <v>100</v>
      </c>
      <c r="BH124" s="14">
        <v>1399.3000030517578</v>
      </c>
      <c r="BI124" s="14">
        <v>0</v>
      </c>
      <c r="BJ124" s="14">
        <v>0</v>
      </c>
      <c r="BK124" s="14">
        <v>1300</v>
      </c>
      <c r="BL124" s="27">
        <v>8759.814475995041</v>
      </c>
      <c r="BM124" s="1">
        <v>0</v>
      </c>
      <c r="BN124" s="2">
        <v>2034</v>
      </c>
      <c r="BO124" s="27"/>
      <c r="BP124" s="5"/>
      <c r="BQ124" s="5"/>
      <c r="BR124" s="27"/>
      <c r="BS124" s="5"/>
      <c r="BT124" s="5"/>
      <c r="BU124" s="27"/>
      <c r="BV124" s="5"/>
      <c r="BW124" s="5"/>
      <c r="BX124" s="5"/>
      <c r="BY124" s="5"/>
      <c r="BZ124" s="5"/>
      <c r="CA124" s="5"/>
      <c r="CB124" s="5"/>
      <c r="CC124" s="5"/>
      <c r="CD124" s="5"/>
      <c r="CE124" s="27"/>
    </row>
    <row r="125" spans="1:83" outlineLevel="1">
      <c r="A125" s="43">
        <v>2035</v>
      </c>
      <c r="B125" s="44">
        <v>0</v>
      </c>
      <c r="C125" s="44">
        <v>0</v>
      </c>
      <c r="D125" s="44">
        <v>0</v>
      </c>
      <c r="E125" s="44">
        <v>1185</v>
      </c>
      <c r="F125" s="44">
        <v>0</v>
      </c>
      <c r="G125" s="44">
        <v>0</v>
      </c>
      <c r="H125" s="44">
        <v>1000</v>
      </c>
      <c r="I125" s="44">
        <v>200</v>
      </c>
      <c r="J125" s="44">
        <v>400</v>
      </c>
      <c r="K125" s="44">
        <v>0</v>
      </c>
      <c r="L125" s="44">
        <v>0</v>
      </c>
      <c r="M125" s="44">
        <v>400</v>
      </c>
      <c r="N125" s="44">
        <v>0</v>
      </c>
      <c r="O125" s="44">
        <v>0</v>
      </c>
      <c r="P125" s="44">
        <v>1096.3500061035156</v>
      </c>
      <c r="Q125" s="44">
        <v>0</v>
      </c>
      <c r="R125" s="44">
        <v>0</v>
      </c>
      <c r="S125" s="44">
        <v>0</v>
      </c>
      <c r="T125" s="44">
        <v>0</v>
      </c>
      <c r="U125" s="44">
        <v>100</v>
      </c>
      <c r="V125" s="44">
        <v>0</v>
      </c>
      <c r="W125" s="44">
        <v>0</v>
      </c>
      <c r="X125" s="44">
        <v>900</v>
      </c>
      <c r="Y125" s="44">
        <v>0</v>
      </c>
      <c r="Z125" s="44">
        <v>200</v>
      </c>
      <c r="AA125" s="44">
        <v>200</v>
      </c>
      <c r="AB125" s="44">
        <v>150</v>
      </c>
      <c r="AC125" s="44">
        <v>900</v>
      </c>
      <c r="AD125" s="44">
        <v>0</v>
      </c>
      <c r="AE125" s="44">
        <v>499.19999694824219</v>
      </c>
      <c r="AF125" s="44">
        <v>0</v>
      </c>
      <c r="AG125" s="44">
        <v>0</v>
      </c>
      <c r="AH125" s="44">
        <v>0</v>
      </c>
      <c r="AI125" s="44">
        <v>0</v>
      </c>
      <c r="AJ125" s="44">
        <v>300</v>
      </c>
      <c r="AK125" s="44">
        <v>13.239999771118161</v>
      </c>
      <c r="AL125" s="44">
        <v>54.470001220703118</v>
      </c>
      <c r="AM125" s="44">
        <v>155.69999999999999</v>
      </c>
      <c r="AN125" s="44">
        <v>10.717923000000001</v>
      </c>
      <c r="AO125" s="44">
        <v>258.28604999999999</v>
      </c>
      <c r="AP125" s="44">
        <v>631.33850343142001</v>
      </c>
      <c r="AQ125" s="44">
        <v>231.85621</v>
      </c>
      <c r="AR125" s="44">
        <v>73.909998655319214</v>
      </c>
      <c r="AS125" s="44">
        <v>33.506000518798828</v>
      </c>
      <c r="AT125" s="22"/>
      <c r="AU125" s="3">
        <v>2035</v>
      </c>
      <c r="AV125" s="28">
        <v>656.56018300000005</v>
      </c>
      <c r="AW125" s="15">
        <v>500.86018300000001</v>
      </c>
      <c r="AX125" s="15">
        <v>155.69999999999999</v>
      </c>
      <c r="AY125" s="28">
        <v>1256.4645035973595</v>
      </c>
      <c r="AZ125" s="15">
        <v>1018.4885018578574</v>
      </c>
      <c r="BA125" s="15">
        <v>237.97600173950195</v>
      </c>
      <c r="BB125" s="28">
        <v>7080.5500030517578</v>
      </c>
      <c r="BC125" s="28">
        <v>0</v>
      </c>
      <c r="BD125" s="15">
        <v>1185</v>
      </c>
      <c r="BE125" s="15">
        <v>2000</v>
      </c>
      <c r="BF125" s="15">
        <v>1096.3500061035156</v>
      </c>
      <c r="BG125" s="15">
        <v>100</v>
      </c>
      <c r="BH125" s="15">
        <v>1399.1999969482422</v>
      </c>
      <c r="BI125" s="15">
        <v>0</v>
      </c>
      <c r="BJ125" s="15">
        <v>0</v>
      </c>
      <c r="BK125" s="15">
        <v>1300</v>
      </c>
      <c r="BL125" s="28">
        <v>8993.5746896491182</v>
      </c>
      <c r="BM125" s="1">
        <v>0</v>
      </c>
      <c r="BN125" s="3">
        <v>2035</v>
      </c>
      <c r="BO125" s="28"/>
      <c r="BP125" s="6"/>
      <c r="BQ125" s="6"/>
      <c r="BR125" s="28"/>
      <c r="BS125" s="6"/>
      <c r="BT125" s="6"/>
      <c r="BU125" s="28"/>
      <c r="BV125" s="6"/>
      <c r="BW125" s="6"/>
      <c r="BX125" s="6"/>
      <c r="BY125" s="6"/>
      <c r="BZ125" s="6"/>
      <c r="CA125" s="6"/>
      <c r="CB125" s="6"/>
      <c r="CC125" s="6"/>
      <c r="CD125" s="6"/>
      <c r="CE125" s="28"/>
    </row>
    <row r="126" spans="1:83" outlineLevel="1">
      <c r="A126" s="43">
        <v>2036</v>
      </c>
      <c r="B126" s="42">
        <v>0</v>
      </c>
      <c r="C126" s="42">
        <v>0</v>
      </c>
      <c r="D126" s="42">
        <v>0</v>
      </c>
      <c r="E126" s="42">
        <v>1185</v>
      </c>
      <c r="F126" s="42">
        <v>0</v>
      </c>
      <c r="G126" s="42">
        <v>0</v>
      </c>
      <c r="H126" s="42">
        <v>1000</v>
      </c>
      <c r="I126" s="42">
        <v>200</v>
      </c>
      <c r="J126" s="42">
        <v>700</v>
      </c>
      <c r="K126" s="42">
        <v>0</v>
      </c>
      <c r="L126" s="42">
        <v>0</v>
      </c>
      <c r="M126" s="42">
        <v>600</v>
      </c>
      <c r="N126" s="42">
        <v>0</v>
      </c>
      <c r="O126" s="42">
        <v>0</v>
      </c>
      <c r="P126" s="42">
        <v>1095.7999877929688</v>
      </c>
      <c r="Q126" s="42">
        <v>0</v>
      </c>
      <c r="R126" s="42">
        <v>0</v>
      </c>
      <c r="S126" s="42">
        <v>0</v>
      </c>
      <c r="T126" s="42">
        <v>0</v>
      </c>
      <c r="U126" s="42">
        <v>100</v>
      </c>
      <c r="V126" s="42">
        <v>0</v>
      </c>
      <c r="W126" s="42">
        <v>0</v>
      </c>
      <c r="X126" s="42">
        <v>900</v>
      </c>
      <c r="Y126" s="42">
        <v>0</v>
      </c>
      <c r="Z126" s="42">
        <v>200</v>
      </c>
      <c r="AA126" s="42">
        <v>200</v>
      </c>
      <c r="AB126" s="42">
        <v>150</v>
      </c>
      <c r="AC126" s="42">
        <v>900</v>
      </c>
      <c r="AD126" s="42">
        <v>0</v>
      </c>
      <c r="AE126" s="42">
        <v>499.10000610351563</v>
      </c>
      <c r="AF126" s="42">
        <v>0</v>
      </c>
      <c r="AG126" s="42">
        <v>0</v>
      </c>
      <c r="AH126" s="42">
        <v>0</v>
      </c>
      <c r="AI126" s="42">
        <v>0</v>
      </c>
      <c r="AJ126" s="42">
        <v>330</v>
      </c>
      <c r="AK126" s="42">
        <v>14.11999988555908</v>
      </c>
      <c r="AL126" s="42">
        <v>58.099998474121087</v>
      </c>
      <c r="AM126" s="42">
        <v>155.69999999999999</v>
      </c>
      <c r="AN126" s="42">
        <v>10.717923000000001</v>
      </c>
      <c r="AO126" s="42">
        <v>277.04538300000002</v>
      </c>
      <c r="AP126" s="42">
        <v>702.30776609086661</v>
      </c>
      <c r="AQ126" s="42">
        <v>242.38394099999999</v>
      </c>
      <c r="AR126" s="42">
        <v>73.909998655319214</v>
      </c>
      <c r="AS126" s="42">
        <v>33.506000518798828</v>
      </c>
      <c r="AT126" s="22"/>
      <c r="AU126" s="2">
        <v>2036</v>
      </c>
      <c r="AV126" s="27">
        <v>685.84724699999992</v>
      </c>
      <c r="AW126" s="14">
        <v>530.14724699999999</v>
      </c>
      <c r="AX126" s="14">
        <v>155.69999999999999</v>
      </c>
      <c r="AY126" s="27">
        <v>1361.9437636246648</v>
      </c>
      <c r="AZ126" s="14">
        <v>1120.3377646317449</v>
      </c>
      <c r="BA126" s="14">
        <v>241.60599899291992</v>
      </c>
      <c r="BB126" s="27">
        <v>7579.8999938964844</v>
      </c>
      <c r="BC126" s="27">
        <v>0</v>
      </c>
      <c r="BD126" s="14">
        <v>1185</v>
      </c>
      <c r="BE126" s="14">
        <v>2500</v>
      </c>
      <c r="BF126" s="14">
        <v>1095.7999877929688</v>
      </c>
      <c r="BG126" s="14">
        <v>100</v>
      </c>
      <c r="BH126" s="14">
        <v>1399.1000061035156</v>
      </c>
      <c r="BI126" s="14">
        <v>0</v>
      </c>
      <c r="BJ126" s="14">
        <v>0</v>
      </c>
      <c r="BK126" s="14">
        <v>1300</v>
      </c>
      <c r="BL126" s="27">
        <v>9627.6910045211498</v>
      </c>
      <c r="BM126" s="1">
        <v>0</v>
      </c>
      <c r="BN126" s="2">
        <v>2036</v>
      </c>
      <c r="BO126" s="27"/>
      <c r="BP126" s="5"/>
      <c r="BQ126" s="5"/>
      <c r="BR126" s="27"/>
      <c r="BS126" s="5"/>
      <c r="BT126" s="5"/>
      <c r="BU126" s="27"/>
      <c r="BV126" s="5"/>
      <c r="BW126" s="5"/>
      <c r="BX126" s="5"/>
      <c r="BY126" s="5"/>
      <c r="BZ126" s="5"/>
      <c r="CA126" s="5"/>
      <c r="CB126" s="5"/>
      <c r="CC126" s="5"/>
      <c r="CD126" s="5"/>
      <c r="CE126" s="27"/>
    </row>
    <row r="127" spans="1:83" outlineLevel="1">
      <c r="A127" s="43">
        <v>2037</v>
      </c>
      <c r="B127" s="44">
        <v>0</v>
      </c>
      <c r="C127" s="44">
        <v>0</v>
      </c>
      <c r="D127" s="44">
        <v>0</v>
      </c>
      <c r="E127" s="44">
        <v>1185</v>
      </c>
      <c r="F127" s="44">
        <v>18.29999923706055</v>
      </c>
      <c r="G127" s="44">
        <v>0</v>
      </c>
      <c r="H127" s="44">
        <v>1000</v>
      </c>
      <c r="I127" s="44">
        <v>200</v>
      </c>
      <c r="J127" s="44">
        <v>700</v>
      </c>
      <c r="K127" s="44">
        <v>0</v>
      </c>
      <c r="L127" s="44">
        <v>0</v>
      </c>
      <c r="M127" s="44">
        <v>600</v>
      </c>
      <c r="N127" s="44">
        <v>0</v>
      </c>
      <c r="O127" s="44">
        <v>0</v>
      </c>
      <c r="P127" s="44">
        <v>1095.25</v>
      </c>
      <c r="Q127" s="44">
        <v>0</v>
      </c>
      <c r="R127" s="44">
        <v>0</v>
      </c>
      <c r="S127" s="44">
        <v>0</v>
      </c>
      <c r="T127" s="44">
        <v>0</v>
      </c>
      <c r="U127" s="44">
        <v>100</v>
      </c>
      <c r="V127" s="44">
        <v>0</v>
      </c>
      <c r="W127" s="44">
        <v>0</v>
      </c>
      <c r="X127" s="44">
        <v>1000</v>
      </c>
      <c r="Y127" s="44">
        <v>0</v>
      </c>
      <c r="Z127" s="44">
        <v>200</v>
      </c>
      <c r="AA127" s="44">
        <v>200</v>
      </c>
      <c r="AB127" s="44">
        <v>150</v>
      </c>
      <c r="AC127" s="44">
        <v>900</v>
      </c>
      <c r="AD127" s="44">
        <v>0</v>
      </c>
      <c r="AE127" s="44">
        <v>499</v>
      </c>
      <c r="AF127" s="44">
        <v>0</v>
      </c>
      <c r="AG127" s="44">
        <v>0</v>
      </c>
      <c r="AH127" s="44">
        <v>0</v>
      </c>
      <c r="AI127" s="44">
        <v>0</v>
      </c>
      <c r="AJ127" s="44">
        <v>360</v>
      </c>
      <c r="AK127" s="44">
        <v>15.010000228881839</v>
      </c>
      <c r="AL127" s="44">
        <v>61.759998321533203</v>
      </c>
      <c r="AM127" s="44">
        <v>155.69999999999999</v>
      </c>
      <c r="AN127" s="44">
        <v>10.717923000000001</v>
      </c>
      <c r="AO127" s="44">
        <v>294.53497199999998</v>
      </c>
      <c r="AP127" s="44">
        <v>773.53780368399657</v>
      </c>
      <c r="AQ127" s="44">
        <v>256.62610000000001</v>
      </c>
      <c r="AR127" s="44">
        <v>73.909998655319214</v>
      </c>
      <c r="AS127" s="44">
        <v>33.506000518798828</v>
      </c>
      <c r="AT127" s="22"/>
      <c r="AU127" s="3">
        <v>2037</v>
      </c>
      <c r="AV127" s="28">
        <v>717.57899500000008</v>
      </c>
      <c r="AW127" s="15">
        <v>561.87899500000003</v>
      </c>
      <c r="AX127" s="15">
        <v>155.69999999999999</v>
      </c>
      <c r="AY127" s="28">
        <v>1467.7238014085297</v>
      </c>
      <c r="AZ127" s="15">
        <v>1222.4578025681976</v>
      </c>
      <c r="BA127" s="15">
        <v>245.26599884033203</v>
      </c>
      <c r="BB127" s="28">
        <v>7697.5499992370605</v>
      </c>
      <c r="BC127" s="28">
        <v>0</v>
      </c>
      <c r="BD127" s="15">
        <v>1203.2999992370605</v>
      </c>
      <c r="BE127" s="15">
        <v>2500</v>
      </c>
      <c r="BF127" s="15">
        <v>1095.25</v>
      </c>
      <c r="BG127" s="15">
        <v>100</v>
      </c>
      <c r="BH127" s="15">
        <v>1399</v>
      </c>
      <c r="BI127" s="15">
        <v>0</v>
      </c>
      <c r="BJ127" s="15">
        <v>0</v>
      </c>
      <c r="BK127" s="15">
        <v>1400</v>
      </c>
      <c r="BL127" s="28">
        <v>9882.852795645591</v>
      </c>
      <c r="BM127" s="1">
        <v>0</v>
      </c>
      <c r="BN127" s="3">
        <v>2037</v>
      </c>
      <c r="BO127" s="28"/>
      <c r="BP127" s="6"/>
      <c r="BQ127" s="6"/>
      <c r="BR127" s="28"/>
      <c r="BS127" s="6"/>
      <c r="BT127" s="6"/>
      <c r="BU127" s="28"/>
      <c r="BV127" s="6"/>
      <c r="BW127" s="6"/>
      <c r="BX127" s="6"/>
      <c r="BY127" s="6"/>
      <c r="BZ127" s="6"/>
      <c r="CA127" s="6"/>
      <c r="CB127" s="6"/>
      <c r="CC127" s="6"/>
      <c r="CD127" s="6"/>
      <c r="CE127" s="28"/>
    </row>
    <row r="128" spans="1:83" outlineLevel="1">
      <c r="A128" s="43">
        <v>2038</v>
      </c>
      <c r="B128" s="42">
        <v>0</v>
      </c>
      <c r="C128" s="42">
        <v>0</v>
      </c>
      <c r="D128" s="42">
        <v>0</v>
      </c>
      <c r="E128" s="42">
        <v>1185</v>
      </c>
      <c r="F128" s="42">
        <v>54.899997711181655</v>
      </c>
      <c r="G128" s="42">
        <v>0</v>
      </c>
      <c r="H128" s="42">
        <v>1000</v>
      </c>
      <c r="I128" s="42">
        <v>600</v>
      </c>
      <c r="J128" s="42">
        <v>700</v>
      </c>
      <c r="K128" s="42">
        <v>0</v>
      </c>
      <c r="L128" s="42">
        <v>0</v>
      </c>
      <c r="M128" s="42">
        <v>600</v>
      </c>
      <c r="N128" s="42">
        <v>0</v>
      </c>
      <c r="O128" s="42">
        <v>0</v>
      </c>
      <c r="P128" s="42">
        <v>1094.6999893188477</v>
      </c>
      <c r="Q128" s="42">
        <v>0</v>
      </c>
      <c r="R128" s="42">
        <v>0</v>
      </c>
      <c r="S128" s="42">
        <v>0</v>
      </c>
      <c r="T128" s="42">
        <v>0</v>
      </c>
      <c r="U128" s="42">
        <v>100</v>
      </c>
      <c r="V128" s="42">
        <v>0</v>
      </c>
      <c r="W128" s="42">
        <v>0</v>
      </c>
      <c r="X128" s="42">
        <v>1000</v>
      </c>
      <c r="Y128" s="42">
        <v>0</v>
      </c>
      <c r="Z128" s="42">
        <v>200</v>
      </c>
      <c r="AA128" s="42">
        <v>200</v>
      </c>
      <c r="AB128" s="42">
        <v>150</v>
      </c>
      <c r="AC128" s="42">
        <v>900</v>
      </c>
      <c r="AD128" s="42">
        <v>0</v>
      </c>
      <c r="AE128" s="42">
        <v>498.89999389648438</v>
      </c>
      <c r="AF128" s="42">
        <v>0</v>
      </c>
      <c r="AG128" s="42">
        <v>0</v>
      </c>
      <c r="AH128" s="42">
        <v>0</v>
      </c>
      <c r="AI128" s="42">
        <v>0</v>
      </c>
      <c r="AJ128" s="42">
        <v>390</v>
      </c>
      <c r="AK128" s="42">
        <v>15.88000011444092</v>
      </c>
      <c r="AL128" s="42">
        <v>65.339996337890625</v>
      </c>
      <c r="AM128" s="42">
        <v>155.69999999999999</v>
      </c>
      <c r="AN128" s="42">
        <v>10.717923000000001</v>
      </c>
      <c r="AO128" s="42">
        <v>312.89791300000002</v>
      </c>
      <c r="AP128" s="42">
        <v>844.76784127712642</v>
      </c>
      <c r="AQ128" s="42">
        <v>270.08933500000001</v>
      </c>
      <c r="AR128" s="42">
        <v>73.909998655319214</v>
      </c>
      <c r="AS128" s="42">
        <v>33.506000518798828</v>
      </c>
      <c r="AT128" s="22"/>
      <c r="AU128" s="2">
        <v>2038</v>
      </c>
      <c r="AV128" s="27">
        <v>749.40517100000011</v>
      </c>
      <c r="AW128" s="14">
        <v>593.70517100000006</v>
      </c>
      <c r="AX128" s="14">
        <v>155.69999999999999</v>
      </c>
      <c r="AY128" s="27">
        <v>1573.4038369035761</v>
      </c>
      <c r="AZ128" s="14">
        <v>1324.5578400468867</v>
      </c>
      <c r="BA128" s="14">
        <v>248.84599685668945</v>
      </c>
      <c r="BB128" s="27">
        <v>8133.4999809265137</v>
      </c>
      <c r="BC128" s="27">
        <v>0</v>
      </c>
      <c r="BD128" s="14">
        <v>1239.8999977111816</v>
      </c>
      <c r="BE128" s="14">
        <v>2900</v>
      </c>
      <c r="BF128" s="14">
        <v>1094.6999893188477</v>
      </c>
      <c r="BG128" s="14">
        <v>100</v>
      </c>
      <c r="BH128" s="14">
        <v>1398.8999938964844</v>
      </c>
      <c r="BI128" s="14">
        <v>0</v>
      </c>
      <c r="BJ128" s="14">
        <v>0</v>
      </c>
      <c r="BK128" s="14">
        <v>1400</v>
      </c>
      <c r="BL128" s="27">
        <v>10456.308988830089</v>
      </c>
      <c r="BM128" s="1">
        <v>0</v>
      </c>
      <c r="BN128" s="2">
        <v>2038</v>
      </c>
      <c r="BO128" s="27"/>
      <c r="BP128" s="5"/>
      <c r="BQ128" s="5"/>
      <c r="BR128" s="27"/>
      <c r="BS128" s="5"/>
      <c r="BT128" s="5"/>
      <c r="BU128" s="27"/>
      <c r="BV128" s="5"/>
      <c r="BW128" s="5"/>
      <c r="BX128" s="5"/>
      <c r="BY128" s="5"/>
      <c r="BZ128" s="5"/>
      <c r="CA128" s="5"/>
      <c r="CB128" s="5"/>
      <c r="CC128" s="5"/>
      <c r="CD128" s="5"/>
      <c r="CE128" s="27"/>
    </row>
    <row r="129" spans="1:83" outlineLevel="1">
      <c r="A129" s="43">
        <v>2039</v>
      </c>
      <c r="B129" s="44">
        <v>0</v>
      </c>
      <c r="C129" s="44">
        <v>0</v>
      </c>
      <c r="D129" s="44">
        <v>0</v>
      </c>
      <c r="E129" s="44">
        <v>1185</v>
      </c>
      <c r="F129" s="44">
        <v>146.3999938964844</v>
      </c>
      <c r="G129" s="44">
        <v>0</v>
      </c>
      <c r="H129" s="44">
        <v>1100</v>
      </c>
      <c r="I129" s="44">
        <v>600</v>
      </c>
      <c r="J129" s="44">
        <v>700</v>
      </c>
      <c r="K129" s="44">
        <v>0</v>
      </c>
      <c r="L129" s="44">
        <v>0</v>
      </c>
      <c r="M129" s="44">
        <v>600</v>
      </c>
      <c r="N129" s="44">
        <v>0</v>
      </c>
      <c r="O129" s="44">
        <v>0</v>
      </c>
      <c r="P129" s="44">
        <v>1094.150016784668</v>
      </c>
      <c r="Q129" s="44">
        <v>0</v>
      </c>
      <c r="R129" s="44">
        <v>0</v>
      </c>
      <c r="S129" s="44">
        <v>0</v>
      </c>
      <c r="T129" s="44">
        <v>0</v>
      </c>
      <c r="U129" s="44">
        <v>100</v>
      </c>
      <c r="V129" s="44">
        <v>0</v>
      </c>
      <c r="W129" s="44">
        <v>0</v>
      </c>
      <c r="X129" s="44">
        <v>1000</v>
      </c>
      <c r="Y129" s="44">
        <v>0</v>
      </c>
      <c r="Z129" s="44">
        <v>200</v>
      </c>
      <c r="AA129" s="44">
        <v>200</v>
      </c>
      <c r="AB129" s="44">
        <v>150</v>
      </c>
      <c r="AC129" s="44">
        <v>900</v>
      </c>
      <c r="AD129" s="44">
        <v>0</v>
      </c>
      <c r="AE129" s="44">
        <v>498.80000305175781</v>
      </c>
      <c r="AF129" s="44">
        <v>0</v>
      </c>
      <c r="AG129" s="44">
        <v>0</v>
      </c>
      <c r="AH129" s="44">
        <v>0</v>
      </c>
      <c r="AI129" s="44">
        <v>0</v>
      </c>
      <c r="AJ129" s="44">
        <v>420</v>
      </c>
      <c r="AK129" s="44">
        <v>16.760000228881839</v>
      </c>
      <c r="AL129" s="44">
        <v>68.959999084472656</v>
      </c>
      <c r="AM129" s="44">
        <v>155.69999999999999</v>
      </c>
      <c r="AN129" s="44">
        <v>10.717923000000001</v>
      </c>
      <c r="AO129" s="44">
        <v>331.41053299999999</v>
      </c>
      <c r="AP129" s="44">
        <v>917.56433527798572</v>
      </c>
      <c r="AQ129" s="44">
        <v>283.89166899999998</v>
      </c>
      <c r="AR129" s="44">
        <v>73.909998655319214</v>
      </c>
      <c r="AS129" s="44">
        <v>33.506000518798828</v>
      </c>
      <c r="AT129" s="22"/>
      <c r="AU129" s="3">
        <v>2039</v>
      </c>
      <c r="AV129" s="28">
        <v>781.72012500000005</v>
      </c>
      <c r="AW129" s="15">
        <v>626.02012500000001</v>
      </c>
      <c r="AX129" s="15">
        <v>155.69999999999999</v>
      </c>
      <c r="AY129" s="28">
        <v>1680.7003337654583</v>
      </c>
      <c r="AZ129" s="15">
        <v>1428.2343341621868</v>
      </c>
      <c r="BA129" s="15">
        <v>252.46599960327148</v>
      </c>
      <c r="BB129" s="28">
        <v>8324.3500137329102</v>
      </c>
      <c r="BC129" s="28">
        <v>0</v>
      </c>
      <c r="BD129" s="15">
        <v>1331.3999938964844</v>
      </c>
      <c r="BE129" s="15">
        <v>3000</v>
      </c>
      <c r="BF129" s="15">
        <v>1094.150016784668</v>
      </c>
      <c r="BG129" s="15">
        <v>100</v>
      </c>
      <c r="BH129" s="15">
        <v>1398.8000030517578</v>
      </c>
      <c r="BI129" s="15">
        <v>0</v>
      </c>
      <c r="BJ129" s="15">
        <v>0</v>
      </c>
      <c r="BK129" s="15">
        <v>1400</v>
      </c>
      <c r="BL129" s="28">
        <v>10786.770472498369</v>
      </c>
      <c r="BM129" s="1">
        <v>0</v>
      </c>
      <c r="BN129" s="3">
        <v>2039</v>
      </c>
      <c r="BO129" s="28"/>
      <c r="BP129" s="6"/>
      <c r="BQ129" s="6"/>
      <c r="BR129" s="28"/>
      <c r="BS129" s="6"/>
      <c r="BT129" s="6"/>
      <c r="BU129" s="28"/>
      <c r="BV129" s="6"/>
      <c r="BW129" s="6"/>
      <c r="BX129" s="6"/>
      <c r="BY129" s="6"/>
      <c r="BZ129" s="6"/>
      <c r="CA129" s="6"/>
      <c r="CB129" s="6"/>
      <c r="CC129" s="6"/>
      <c r="CD129" s="6"/>
      <c r="CE129" s="28"/>
    </row>
    <row r="130" spans="1:83" outlineLevel="1">
      <c r="A130" s="43">
        <v>2040</v>
      </c>
      <c r="B130" s="42">
        <v>0</v>
      </c>
      <c r="C130" s="42">
        <v>0</v>
      </c>
      <c r="D130" s="42">
        <v>0</v>
      </c>
      <c r="E130" s="42">
        <v>1185</v>
      </c>
      <c r="F130" s="42">
        <v>201.29999160766604</v>
      </c>
      <c r="G130" s="42">
        <v>0</v>
      </c>
      <c r="H130" s="42">
        <v>1100</v>
      </c>
      <c r="I130" s="42">
        <v>600</v>
      </c>
      <c r="J130" s="42">
        <v>800</v>
      </c>
      <c r="K130" s="42">
        <v>0</v>
      </c>
      <c r="L130" s="42">
        <v>0</v>
      </c>
      <c r="M130" s="42">
        <v>600</v>
      </c>
      <c r="N130" s="42">
        <v>0</v>
      </c>
      <c r="O130" s="42">
        <v>0</v>
      </c>
      <c r="P130" s="42">
        <v>1093.6000061035156</v>
      </c>
      <c r="Q130" s="42">
        <v>0</v>
      </c>
      <c r="R130" s="42">
        <v>0</v>
      </c>
      <c r="S130" s="42">
        <v>0</v>
      </c>
      <c r="T130" s="42">
        <v>0</v>
      </c>
      <c r="U130" s="42">
        <v>100</v>
      </c>
      <c r="V130" s="42">
        <v>0</v>
      </c>
      <c r="W130" s="42">
        <v>0</v>
      </c>
      <c r="X130" s="42">
        <v>1000</v>
      </c>
      <c r="Y130" s="42">
        <v>0</v>
      </c>
      <c r="Z130" s="42">
        <v>200</v>
      </c>
      <c r="AA130" s="42">
        <v>200</v>
      </c>
      <c r="AB130" s="42">
        <v>150</v>
      </c>
      <c r="AC130" s="42">
        <v>900</v>
      </c>
      <c r="AD130" s="42">
        <v>0</v>
      </c>
      <c r="AE130" s="42">
        <v>498.69999694824219</v>
      </c>
      <c r="AF130" s="42">
        <v>0</v>
      </c>
      <c r="AG130" s="42">
        <v>0</v>
      </c>
      <c r="AH130" s="42">
        <v>0</v>
      </c>
      <c r="AI130" s="42">
        <v>0</v>
      </c>
      <c r="AJ130" s="42">
        <v>450</v>
      </c>
      <c r="AK130" s="42">
        <v>17.64999961853027</v>
      </c>
      <c r="AL130" s="42">
        <v>72.610000610351563</v>
      </c>
      <c r="AM130" s="42">
        <v>155.69999999999999</v>
      </c>
      <c r="AN130" s="42">
        <v>10.717923000000001</v>
      </c>
      <c r="AO130" s="42">
        <v>350.07590800000003</v>
      </c>
      <c r="AP130" s="42">
        <v>990.36082927884513</v>
      </c>
      <c r="AQ130" s="42">
        <v>296.558898</v>
      </c>
      <c r="AR130" s="42">
        <v>73.909998655319214</v>
      </c>
      <c r="AS130" s="42">
        <v>33.506000518798828</v>
      </c>
      <c r="AT130" s="22"/>
      <c r="AU130" s="2">
        <v>2040</v>
      </c>
      <c r="AV130" s="27">
        <v>813.052729</v>
      </c>
      <c r="AW130" s="14">
        <v>657.35272899999995</v>
      </c>
      <c r="AX130" s="14">
        <v>155.69999999999999</v>
      </c>
      <c r="AY130" s="27">
        <v>1788.036828681845</v>
      </c>
      <c r="AZ130" s="14">
        <v>1531.9208275526946</v>
      </c>
      <c r="BA130" s="14">
        <v>256.11600112915039</v>
      </c>
      <c r="BB130" s="27">
        <v>8478.5999946594238</v>
      </c>
      <c r="BC130" s="27">
        <v>0</v>
      </c>
      <c r="BD130" s="14">
        <v>1386.299991607666</v>
      </c>
      <c r="BE130" s="14">
        <v>3100</v>
      </c>
      <c r="BF130" s="14">
        <v>1093.6000061035156</v>
      </c>
      <c r="BG130" s="14">
        <v>100</v>
      </c>
      <c r="BH130" s="14">
        <v>1398.6999969482422</v>
      </c>
      <c r="BI130" s="14">
        <v>0</v>
      </c>
      <c r="BJ130" s="14">
        <v>0</v>
      </c>
      <c r="BK130" s="14">
        <v>1400</v>
      </c>
      <c r="BL130" s="27">
        <v>11079.689552341268</v>
      </c>
      <c r="BM130" s="1">
        <v>0</v>
      </c>
      <c r="BN130" s="2">
        <v>2040</v>
      </c>
      <c r="BO130" s="27"/>
      <c r="BP130" s="5"/>
      <c r="BQ130" s="5"/>
      <c r="BR130" s="27"/>
      <c r="BS130" s="5"/>
      <c r="BT130" s="5"/>
      <c r="BU130" s="27"/>
      <c r="BV130" s="5"/>
      <c r="BW130" s="5"/>
      <c r="BX130" s="5"/>
      <c r="BY130" s="5"/>
      <c r="BZ130" s="5"/>
      <c r="CA130" s="5"/>
      <c r="CB130" s="5"/>
      <c r="CC130" s="5"/>
      <c r="CD130" s="5"/>
      <c r="CE130" s="27"/>
    </row>
    <row r="131" spans="1:83" outlineLevel="1">
      <c r="A131" s="43">
        <v>2041</v>
      </c>
      <c r="B131" s="44">
        <v>0</v>
      </c>
      <c r="C131" s="44">
        <v>0</v>
      </c>
      <c r="D131" s="44">
        <v>0</v>
      </c>
      <c r="E131" s="44">
        <v>1185</v>
      </c>
      <c r="F131" s="44">
        <v>237.89999008178714</v>
      </c>
      <c r="G131" s="44">
        <v>0</v>
      </c>
      <c r="H131" s="44">
        <v>1600</v>
      </c>
      <c r="I131" s="44">
        <v>800</v>
      </c>
      <c r="J131" s="44">
        <v>800</v>
      </c>
      <c r="K131" s="44">
        <v>0</v>
      </c>
      <c r="L131" s="44">
        <v>0</v>
      </c>
      <c r="M131" s="44">
        <v>600</v>
      </c>
      <c r="N131" s="44">
        <v>0</v>
      </c>
      <c r="O131" s="44">
        <v>0</v>
      </c>
      <c r="P131" s="44">
        <v>1093.0499877929688</v>
      </c>
      <c r="Q131" s="44">
        <v>0</v>
      </c>
      <c r="R131" s="44">
        <v>0</v>
      </c>
      <c r="S131" s="44">
        <v>0</v>
      </c>
      <c r="T131" s="44">
        <v>0</v>
      </c>
      <c r="U131" s="44">
        <v>100</v>
      </c>
      <c r="V131" s="44">
        <v>0</v>
      </c>
      <c r="W131" s="44">
        <v>0</v>
      </c>
      <c r="X131" s="44">
        <v>1000</v>
      </c>
      <c r="Y131" s="44">
        <v>0</v>
      </c>
      <c r="Z131" s="44">
        <v>200</v>
      </c>
      <c r="AA131" s="44">
        <v>200</v>
      </c>
      <c r="AB131" s="44">
        <v>150</v>
      </c>
      <c r="AC131" s="44">
        <v>900</v>
      </c>
      <c r="AD131" s="44">
        <v>0</v>
      </c>
      <c r="AE131" s="44">
        <v>498.60000610351563</v>
      </c>
      <c r="AF131" s="44">
        <v>0</v>
      </c>
      <c r="AG131" s="44">
        <v>0</v>
      </c>
      <c r="AH131" s="44">
        <v>0</v>
      </c>
      <c r="AI131" s="44">
        <v>0</v>
      </c>
      <c r="AJ131" s="44">
        <v>480</v>
      </c>
      <c r="AK131" s="44">
        <v>18.54999923706055</v>
      </c>
      <c r="AL131" s="44">
        <v>76.30999755859375</v>
      </c>
      <c r="AM131" s="44">
        <v>155.69999999999999</v>
      </c>
      <c r="AN131" s="44">
        <v>10.717923000000001</v>
      </c>
      <c r="AO131" s="44">
        <v>366.544757</v>
      </c>
      <c r="AP131" s="44">
        <v>1066.338277034426</v>
      </c>
      <c r="AQ131" s="44">
        <v>306.24352599999997</v>
      </c>
      <c r="AR131" s="44">
        <v>73.909998655319214</v>
      </c>
      <c r="AS131" s="44">
        <v>33.506000518798828</v>
      </c>
      <c r="AT131" s="22"/>
      <c r="AU131" s="3">
        <v>2041</v>
      </c>
      <c r="AV131" s="28">
        <v>839.20620600000007</v>
      </c>
      <c r="AW131" s="15">
        <v>683.50620600000002</v>
      </c>
      <c r="AX131" s="15">
        <v>155.69999999999999</v>
      </c>
      <c r="AY131" s="28">
        <v>1898.6142730041984</v>
      </c>
      <c r="AZ131" s="15">
        <v>1638.7982749268058</v>
      </c>
      <c r="BA131" s="15">
        <v>259.81599807739258</v>
      </c>
      <c r="BB131" s="28">
        <v>9214.5499839782715</v>
      </c>
      <c r="BC131" s="28">
        <v>0</v>
      </c>
      <c r="BD131" s="15">
        <v>1422.8999900817871</v>
      </c>
      <c r="BE131" s="15">
        <v>3800</v>
      </c>
      <c r="BF131" s="15">
        <v>1093.0499877929688</v>
      </c>
      <c r="BG131" s="15">
        <v>100</v>
      </c>
      <c r="BH131" s="15">
        <v>1398.6000061035156</v>
      </c>
      <c r="BI131" s="15">
        <v>0</v>
      </c>
      <c r="BJ131" s="15">
        <v>0</v>
      </c>
      <c r="BK131" s="15">
        <v>1400</v>
      </c>
      <c r="BL131" s="28">
        <v>11952.37046298247</v>
      </c>
      <c r="BM131" s="1">
        <v>0</v>
      </c>
      <c r="BN131" s="3">
        <v>2041</v>
      </c>
      <c r="BO131" s="28"/>
      <c r="BP131" s="6"/>
      <c r="BQ131" s="6"/>
      <c r="BR131" s="28"/>
      <c r="BS131" s="6"/>
      <c r="BT131" s="6"/>
      <c r="BU131" s="28"/>
      <c r="BV131" s="6"/>
      <c r="BW131" s="6"/>
      <c r="BX131" s="6"/>
      <c r="BY131" s="6"/>
      <c r="BZ131" s="6"/>
      <c r="CA131" s="6"/>
      <c r="CB131" s="6"/>
      <c r="CC131" s="6"/>
      <c r="CD131" s="6"/>
      <c r="CE131" s="28"/>
    </row>
    <row r="132" spans="1:83" outlineLevel="1">
      <c r="A132" s="43">
        <v>2042</v>
      </c>
      <c r="B132" s="42">
        <v>0</v>
      </c>
      <c r="C132" s="42">
        <v>0</v>
      </c>
      <c r="D132" s="42">
        <v>0</v>
      </c>
      <c r="E132" s="42">
        <v>1422</v>
      </c>
      <c r="F132" s="42">
        <v>402.59998321533209</v>
      </c>
      <c r="G132" s="42">
        <v>0</v>
      </c>
      <c r="H132" s="42">
        <v>1600</v>
      </c>
      <c r="I132" s="42">
        <v>800</v>
      </c>
      <c r="J132" s="42">
        <v>800</v>
      </c>
      <c r="K132" s="42">
        <v>0</v>
      </c>
      <c r="L132" s="42">
        <v>0</v>
      </c>
      <c r="M132" s="42">
        <v>600</v>
      </c>
      <c r="N132" s="42">
        <v>0</v>
      </c>
      <c r="O132" s="42">
        <v>0</v>
      </c>
      <c r="P132" s="42">
        <v>1092.5</v>
      </c>
      <c r="Q132" s="42">
        <v>0</v>
      </c>
      <c r="R132" s="42">
        <v>0</v>
      </c>
      <c r="S132" s="42">
        <v>0</v>
      </c>
      <c r="T132" s="42">
        <v>0</v>
      </c>
      <c r="U132" s="42">
        <v>100</v>
      </c>
      <c r="V132" s="42">
        <v>0</v>
      </c>
      <c r="W132" s="42">
        <v>0</v>
      </c>
      <c r="X132" s="42">
        <v>1000</v>
      </c>
      <c r="Y132" s="42">
        <v>0</v>
      </c>
      <c r="Z132" s="42">
        <v>200</v>
      </c>
      <c r="AA132" s="42">
        <v>200</v>
      </c>
      <c r="AB132" s="42">
        <v>150</v>
      </c>
      <c r="AC132" s="42">
        <v>900</v>
      </c>
      <c r="AD132" s="42">
        <v>0</v>
      </c>
      <c r="AE132" s="42">
        <v>498.5</v>
      </c>
      <c r="AF132" s="42">
        <v>0</v>
      </c>
      <c r="AG132" s="42">
        <v>0</v>
      </c>
      <c r="AH132" s="42">
        <v>0</v>
      </c>
      <c r="AI132" s="42">
        <v>0</v>
      </c>
      <c r="AJ132" s="42">
        <v>510</v>
      </c>
      <c r="AK132" s="42">
        <v>19.440000534057621</v>
      </c>
      <c r="AL132" s="42">
        <v>79.980003356933594</v>
      </c>
      <c r="AM132" s="42">
        <v>155.69999999999999</v>
      </c>
      <c r="AN132" s="42">
        <v>10.717923000000001</v>
      </c>
      <c r="AO132" s="42">
        <v>381.38044400000001</v>
      </c>
      <c r="AP132" s="42">
        <v>1142.315724790006</v>
      </c>
      <c r="AQ132" s="42">
        <v>325.10719200000005</v>
      </c>
      <c r="AR132" s="42">
        <v>73.909998655319214</v>
      </c>
      <c r="AS132" s="42">
        <v>33.506000518798828</v>
      </c>
      <c r="AT132" s="22"/>
      <c r="AU132" s="2">
        <v>2042</v>
      </c>
      <c r="AV132" s="27">
        <v>872.90555900000004</v>
      </c>
      <c r="AW132" s="14">
        <v>717.20555899999999</v>
      </c>
      <c r="AX132" s="14">
        <v>155.69999999999999</v>
      </c>
      <c r="AY132" s="27">
        <v>2009.1517278551153</v>
      </c>
      <c r="AZ132" s="14">
        <v>1745.6657239793828</v>
      </c>
      <c r="BA132" s="14">
        <v>263.48600387573242</v>
      </c>
      <c r="BB132" s="27">
        <v>9615.599983215332</v>
      </c>
      <c r="BC132" s="27">
        <v>0</v>
      </c>
      <c r="BD132" s="14">
        <v>1824.599983215332</v>
      </c>
      <c r="BE132" s="14">
        <v>3800</v>
      </c>
      <c r="BF132" s="14">
        <v>1092.5</v>
      </c>
      <c r="BG132" s="14">
        <v>100</v>
      </c>
      <c r="BH132" s="14">
        <v>1398.5</v>
      </c>
      <c r="BI132" s="14">
        <v>0</v>
      </c>
      <c r="BJ132" s="14">
        <v>0</v>
      </c>
      <c r="BK132" s="14">
        <v>1400</v>
      </c>
      <c r="BL132" s="27">
        <v>12497.657270070447</v>
      </c>
      <c r="BM132" s="1">
        <v>0</v>
      </c>
      <c r="BN132" s="2">
        <v>2042</v>
      </c>
      <c r="BO132" s="27"/>
      <c r="BP132" s="5"/>
      <c r="BQ132" s="5"/>
      <c r="BR132" s="27"/>
      <c r="BS132" s="5"/>
      <c r="BT132" s="5"/>
      <c r="BU132" s="27"/>
      <c r="BV132" s="5"/>
      <c r="BW132" s="5"/>
      <c r="BX132" s="5"/>
      <c r="BY132" s="5"/>
      <c r="BZ132" s="5"/>
      <c r="CA132" s="5"/>
      <c r="CB132" s="5"/>
      <c r="CC132" s="5"/>
      <c r="CD132" s="5"/>
      <c r="CE132" s="27"/>
    </row>
    <row r="133" spans="1:83" outlineLevel="1">
      <c r="A133" s="43">
        <v>2043</v>
      </c>
      <c r="B133" s="44">
        <v>0</v>
      </c>
      <c r="C133" s="44">
        <v>0</v>
      </c>
      <c r="D133" s="44">
        <v>0</v>
      </c>
      <c r="E133" s="44">
        <v>1422</v>
      </c>
      <c r="F133" s="44">
        <v>475.79998016357428</v>
      </c>
      <c r="G133" s="44">
        <v>0</v>
      </c>
      <c r="H133" s="44">
        <v>1700</v>
      </c>
      <c r="I133" s="44">
        <v>800</v>
      </c>
      <c r="J133" s="44">
        <v>1150</v>
      </c>
      <c r="K133" s="44">
        <v>0</v>
      </c>
      <c r="L133" s="44">
        <v>0</v>
      </c>
      <c r="M133" s="44">
        <v>600</v>
      </c>
      <c r="N133" s="44">
        <v>0</v>
      </c>
      <c r="O133" s="44">
        <v>0</v>
      </c>
      <c r="P133" s="44">
        <v>1091.9499893188477</v>
      </c>
      <c r="Q133" s="44">
        <v>0</v>
      </c>
      <c r="R133" s="44">
        <v>0</v>
      </c>
      <c r="S133" s="44">
        <v>0</v>
      </c>
      <c r="T133" s="44">
        <v>0</v>
      </c>
      <c r="U133" s="44">
        <v>100</v>
      </c>
      <c r="V133" s="44">
        <v>0</v>
      </c>
      <c r="W133" s="44">
        <v>0</v>
      </c>
      <c r="X133" s="44">
        <v>1000</v>
      </c>
      <c r="Y133" s="44">
        <v>0</v>
      </c>
      <c r="Z133" s="44">
        <v>200</v>
      </c>
      <c r="AA133" s="44">
        <v>200</v>
      </c>
      <c r="AB133" s="44">
        <v>150</v>
      </c>
      <c r="AC133" s="44">
        <v>900</v>
      </c>
      <c r="AD133" s="44">
        <v>0</v>
      </c>
      <c r="AE133" s="44">
        <v>498.39999389648438</v>
      </c>
      <c r="AF133" s="44">
        <v>0</v>
      </c>
      <c r="AG133" s="44">
        <v>0</v>
      </c>
      <c r="AH133" s="44">
        <v>0</v>
      </c>
      <c r="AI133" s="44">
        <v>0</v>
      </c>
      <c r="AJ133" s="44">
        <v>540</v>
      </c>
      <c r="AK133" s="44">
        <v>20.340000152587891</v>
      </c>
      <c r="AL133" s="44">
        <v>83.680000305175781</v>
      </c>
      <c r="AM133" s="44">
        <v>155.69999999999999</v>
      </c>
      <c r="AN133" s="44">
        <v>10.717923000000001</v>
      </c>
      <c r="AO133" s="44">
        <v>401.17813699999999</v>
      </c>
      <c r="AP133" s="44">
        <v>1224.0605660882529</v>
      </c>
      <c r="AQ133" s="44">
        <v>343.10828400000003</v>
      </c>
      <c r="AR133" s="44">
        <v>73.909998655319214</v>
      </c>
      <c r="AS133" s="44">
        <v>33.506000518798828</v>
      </c>
      <c r="AT133" s="22"/>
      <c r="AU133" s="3">
        <v>2043</v>
      </c>
      <c r="AV133" s="28">
        <v>910.70434399999999</v>
      </c>
      <c r="AW133" s="15">
        <v>755.00434399999995</v>
      </c>
      <c r="AX133" s="15">
        <v>155.69999999999999</v>
      </c>
      <c r="AY133" s="28">
        <v>2125.4965657201346</v>
      </c>
      <c r="AZ133" s="15">
        <v>1858.31056489616</v>
      </c>
      <c r="BA133" s="15">
        <v>267.18600082397461</v>
      </c>
      <c r="BB133" s="28">
        <v>10138.149963378906</v>
      </c>
      <c r="BC133" s="28">
        <v>0</v>
      </c>
      <c r="BD133" s="15">
        <v>1897.7999801635742</v>
      </c>
      <c r="BE133" s="15">
        <v>4250</v>
      </c>
      <c r="BF133" s="15">
        <v>1091.9499893188477</v>
      </c>
      <c r="BG133" s="15">
        <v>100</v>
      </c>
      <c r="BH133" s="15">
        <v>1398.3999938964844</v>
      </c>
      <c r="BI133" s="15">
        <v>0</v>
      </c>
      <c r="BJ133" s="15">
        <v>0</v>
      </c>
      <c r="BK133" s="15">
        <v>1400</v>
      </c>
      <c r="BL133" s="28">
        <v>13174.35087309904</v>
      </c>
      <c r="BM133" s="1">
        <v>0</v>
      </c>
      <c r="BN133" s="3">
        <v>2043</v>
      </c>
      <c r="BO133" s="28"/>
      <c r="BP133" s="6"/>
      <c r="BQ133" s="6"/>
      <c r="BR133" s="28"/>
      <c r="BS133" s="6"/>
      <c r="BT133" s="6"/>
      <c r="BU133" s="28"/>
      <c r="BV133" s="6"/>
      <c r="BW133" s="6"/>
      <c r="BX133" s="6"/>
      <c r="BY133" s="6"/>
      <c r="BZ133" s="6"/>
      <c r="CA133" s="6"/>
      <c r="CB133" s="6"/>
      <c r="CC133" s="6"/>
      <c r="CD133" s="6"/>
      <c r="CE133" s="28"/>
    </row>
    <row r="134" spans="1:83" outlineLevel="1">
      <c r="A134" s="43">
        <v>2044</v>
      </c>
      <c r="B134" s="42">
        <v>0</v>
      </c>
      <c r="C134" s="42">
        <v>0</v>
      </c>
      <c r="D134" s="42">
        <v>0</v>
      </c>
      <c r="E134" s="42">
        <v>1422</v>
      </c>
      <c r="F134" s="42">
        <v>494.09997940063482</v>
      </c>
      <c r="G134" s="42">
        <v>0</v>
      </c>
      <c r="H134" s="42">
        <v>1700</v>
      </c>
      <c r="I134" s="42">
        <v>800</v>
      </c>
      <c r="J134" s="42">
        <v>1150</v>
      </c>
      <c r="K134" s="42">
        <v>0</v>
      </c>
      <c r="L134" s="42">
        <v>0</v>
      </c>
      <c r="M134" s="42">
        <v>800</v>
      </c>
      <c r="N134" s="42">
        <v>0</v>
      </c>
      <c r="O134" s="42">
        <v>0</v>
      </c>
      <c r="P134" s="42">
        <v>1091.400016784668</v>
      </c>
      <c r="Q134" s="42">
        <v>0</v>
      </c>
      <c r="R134" s="42">
        <v>0</v>
      </c>
      <c r="S134" s="42">
        <v>0</v>
      </c>
      <c r="T134" s="42">
        <v>0</v>
      </c>
      <c r="U134" s="42">
        <v>100</v>
      </c>
      <c r="V134" s="42">
        <v>0</v>
      </c>
      <c r="W134" s="42">
        <v>0</v>
      </c>
      <c r="X134" s="42">
        <v>1000</v>
      </c>
      <c r="Y134" s="42">
        <v>0</v>
      </c>
      <c r="Z134" s="42">
        <v>200</v>
      </c>
      <c r="AA134" s="42">
        <v>200</v>
      </c>
      <c r="AB134" s="42">
        <v>150</v>
      </c>
      <c r="AC134" s="42">
        <v>900</v>
      </c>
      <c r="AD134" s="42">
        <v>0</v>
      </c>
      <c r="AE134" s="42">
        <v>498.30000305175781</v>
      </c>
      <c r="AF134" s="42">
        <v>0</v>
      </c>
      <c r="AG134" s="42">
        <v>0</v>
      </c>
      <c r="AH134" s="42">
        <v>0</v>
      </c>
      <c r="AI134" s="42">
        <v>0</v>
      </c>
      <c r="AJ134" s="42">
        <v>570</v>
      </c>
      <c r="AK134" s="42">
        <v>21.280000686645511</v>
      </c>
      <c r="AL134" s="42">
        <v>87.550003051757813</v>
      </c>
      <c r="AM134" s="42">
        <v>155.69999999999999</v>
      </c>
      <c r="AN134" s="42">
        <v>10.717923000000001</v>
      </c>
      <c r="AO134" s="42">
        <v>419.93942299999998</v>
      </c>
      <c r="AP134" s="42">
        <v>1305.8054073864989</v>
      </c>
      <c r="AQ134" s="42">
        <v>358.72374899999994</v>
      </c>
      <c r="AR134" s="42">
        <v>73.409998655319214</v>
      </c>
      <c r="AS134" s="42">
        <v>33.506000518798828</v>
      </c>
      <c r="AT134" s="22"/>
      <c r="AU134" s="2">
        <v>2044</v>
      </c>
      <c r="AV134" s="27">
        <v>945.081095</v>
      </c>
      <c r="AW134" s="14">
        <v>789.38109499999996</v>
      </c>
      <c r="AX134" s="14">
        <v>155.69999999999999</v>
      </c>
      <c r="AY134" s="27">
        <v>2241.5514102990201</v>
      </c>
      <c r="AZ134" s="14">
        <v>1970.4954067284636</v>
      </c>
      <c r="BA134" s="14">
        <v>271.05600357055664</v>
      </c>
      <c r="BB134" s="27">
        <v>10355.799999237061</v>
      </c>
      <c r="BC134" s="27">
        <v>0</v>
      </c>
      <c r="BD134" s="14">
        <v>1916.0999794006348</v>
      </c>
      <c r="BE134" s="14">
        <v>4450</v>
      </c>
      <c r="BF134" s="14">
        <v>1091.400016784668</v>
      </c>
      <c r="BG134" s="14">
        <v>100</v>
      </c>
      <c r="BH134" s="14">
        <v>1398.3000030517578</v>
      </c>
      <c r="BI134" s="14">
        <v>0</v>
      </c>
      <c r="BJ134" s="14">
        <v>0</v>
      </c>
      <c r="BK134" s="14">
        <v>1400</v>
      </c>
      <c r="BL134" s="27">
        <v>13542.43250453608</v>
      </c>
      <c r="BM134" s="1">
        <v>0</v>
      </c>
      <c r="BN134" s="2">
        <v>2044</v>
      </c>
      <c r="BO134" s="27"/>
      <c r="BP134" s="5"/>
      <c r="BQ134" s="5"/>
      <c r="BR134" s="27"/>
      <c r="BS134" s="5"/>
      <c r="BT134" s="5"/>
      <c r="BU134" s="27"/>
      <c r="BV134" s="5"/>
      <c r="BW134" s="5"/>
      <c r="BX134" s="5"/>
      <c r="BY134" s="5"/>
      <c r="BZ134" s="5"/>
      <c r="CA134" s="5"/>
      <c r="CB134" s="5"/>
      <c r="CC134" s="5"/>
      <c r="CD134" s="5"/>
      <c r="CE134" s="27"/>
    </row>
    <row r="135" spans="1:83" outlineLevel="1">
      <c r="A135" s="43">
        <v>2045</v>
      </c>
      <c r="B135" s="44">
        <v>0</v>
      </c>
      <c r="C135" s="44">
        <v>0</v>
      </c>
      <c r="D135" s="44">
        <v>0</v>
      </c>
      <c r="E135" s="44">
        <v>1422</v>
      </c>
      <c r="F135" s="44">
        <v>548.99997711181652</v>
      </c>
      <c r="G135" s="44">
        <v>0</v>
      </c>
      <c r="H135" s="44">
        <v>1700</v>
      </c>
      <c r="I135" s="44">
        <v>800</v>
      </c>
      <c r="J135" s="44">
        <v>1150</v>
      </c>
      <c r="K135" s="44">
        <v>0</v>
      </c>
      <c r="L135" s="44">
        <v>0</v>
      </c>
      <c r="M135" s="44">
        <v>900</v>
      </c>
      <c r="N135" s="44">
        <v>0</v>
      </c>
      <c r="O135" s="44">
        <v>0</v>
      </c>
      <c r="P135" s="44">
        <v>1090.8500061035156</v>
      </c>
      <c r="Q135" s="44">
        <v>0</v>
      </c>
      <c r="R135" s="44">
        <v>0</v>
      </c>
      <c r="S135" s="44">
        <v>0</v>
      </c>
      <c r="T135" s="44">
        <v>0</v>
      </c>
      <c r="U135" s="44">
        <v>100</v>
      </c>
      <c r="V135" s="44">
        <v>0</v>
      </c>
      <c r="W135" s="44">
        <v>0</v>
      </c>
      <c r="X135" s="44">
        <v>1000</v>
      </c>
      <c r="Y135" s="44">
        <v>0</v>
      </c>
      <c r="Z135" s="44">
        <v>200</v>
      </c>
      <c r="AA135" s="44">
        <v>200</v>
      </c>
      <c r="AB135" s="44">
        <v>150</v>
      </c>
      <c r="AC135" s="44">
        <v>900</v>
      </c>
      <c r="AD135" s="44">
        <v>0</v>
      </c>
      <c r="AE135" s="44">
        <v>498.19999694824219</v>
      </c>
      <c r="AF135" s="44">
        <v>0</v>
      </c>
      <c r="AG135" s="44">
        <v>0</v>
      </c>
      <c r="AH135" s="44">
        <v>0</v>
      </c>
      <c r="AI135" s="44">
        <v>0</v>
      </c>
      <c r="AJ135" s="44">
        <v>600</v>
      </c>
      <c r="AK135" s="44">
        <v>22.260000228881839</v>
      </c>
      <c r="AL135" s="44">
        <v>91.599998474121094</v>
      </c>
      <c r="AM135" s="44">
        <v>155.69999999999999</v>
      </c>
      <c r="AN135" s="44">
        <v>10.717923000000001</v>
      </c>
      <c r="AO135" s="44">
        <v>436.93978399999997</v>
      </c>
      <c r="AP135" s="44">
        <v>1393.1203194741331</v>
      </c>
      <c r="AQ135" s="44">
        <v>370.66724999999997</v>
      </c>
      <c r="AR135" s="44">
        <v>40.820000410079956</v>
      </c>
      <c r="AS135" s="44">
        <v>3.5460000038146968</v>
      </c>
      <c r="AT135" s="22"/>
      <c r="AU135" s="3">
        <v>2045</v>
      </c>
      <c r="AV135" s="28">
        <v>974.02495699999986</v>
      </c>
      <c r="AW135" s="15">
        <v>818.32495699999993</v>
      </c>
      <c r="AX135" s="15">
        <v>155.69999999999999</v>
      </c>
      <c r="AY135" s="28">
        <v>2301.3463185910305</v>
      </c>
      <c r="AZ135" s="15">
        <v>2056.2003201130947</v>
      </c>
      <c r="BA135" s="15">
        <v>245.14599847793579</v>
      </c>
      <c r="BB135" s="28">
        <v>10510.049980163574</v>
      </c>
      <c r="BC135" s="28">
        <v>0</v>
      </c>
      <c r="BD135" s="15">
        <v>1970.9999771118164</v>
      </c>
      <c r="BE135" s="15">
        <v>4550</v>
      </c>
      <c r="BF135" s="15">
        <v>1090.8500061035156</v>
      </c>
      <c r="BG135" s="15">
        <v>100</v>
      </c>
      <c r="BH135" s="15">
        <v>1398.1999969482422</v>
      </c>
      <c r="BI135" s="15">
        <v>0</v>
      </c>
      <c r="BJ135" s="15">
        <v>0</v>
      </c>
      <c r="BK135" s="15">
        <v>1400</v>
      </c>
      <c r="BL135" s="28">
        <v>13785.421255754605</v>
      </c>
      <c r="BM135" s="1">
        <v>0</v>
      </c>
      <c r="BN135" s="3">
        <v>2045</v>
      </c>
      <c r="BO135" s="28">
        <v>551.63028699999995</v>
      </c>
      <c r="BP135" s="6">
        <v>536.63028699999995</v>
      </c>
      <c r="BQ135" s="6">
        <v>15</v>
      </c>
      <c r="BR135" s="28">
        <v>1586.8708122682419</v>
      </c>
      <c r="BS135" s="6">
        <v>1536.8508132409897</v>
      </c>
      <c r="BT135" s="6">
        <v>50.019999027252197</v>
      </c>
      <c r="BU135" s="28">
        <v>3763.2499771118164</v>
      </c>
      <c r="BV135" s="6">
        <v>0</v>
      </c>
      <c r="BW135" s="6">
        <v>1022.9999771118164</v>
      </c>
      <c r="BX135" s="6">
        <v>2650</v>
      </c>
      <c r="BY135" s="6">
        <v>-8.25</v>
      </c>
      <c r="BZ135" s="6">
        <v>0</v>
      </c>
      <c r="CA135" s="6">
        <v>-1.5</v>
      </c>
      <c r="CB135" s="6">
        <v>0</v>
      </c>
      <c r="CC135" s="6">
        <v>0</v>
      </c>
      <c r="CD135" s="6">
        <v>100</v>
      </c>
      <c r="CE135" s="28">
        <v>5901.7510763800592</v>
      </c>
    </row>
    <row r="136" spans="1:83" outlineLevel="1">
      <c r="A136" s="7"/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/>
      <c r="AB136" s="7"/>
      <c r="AC136" s="7"/>
      <c r="AD136" s="7"/>
      <c r="AE136" s="7"/>
      <c r="AF136" s="7"/>
      <c r="AG136" s="7"/>
      <c r="AH136" s="7"/>
      <c r="AI136" s="7"/>
      <c r="AJ136" s="7"/>
      <c r="AK136" s="7"/>
      <c r="AL136" s="7"/>
      <c r="AM136" s="7"/>
      <c r="AN136" s="7"/>
      <c r="AO136" s="7"/>
      <c r="AP136" s="7"/>
      <c r="AQ136" s="7"/>
      <c r="AR136" s="7"/>
      <c r="AS136" s="7"/>
      <c r="AT136" s="7"/>
      <c r="AU136" s="7"/>
      <c r="AV136" s="7"/>
      <c r="AW136" s="7"/>
      <c r="AX136" s="7"/>
      <c r="AY136" s="7"/>
      <c r="AZ136" s="7"/>
      <c r="BA136" s="7"/>
      <c r="BB136" s="7"/>
      <c r="BC136" s="7"/>
      <c r="BD136" s="7"/>
      <c r="BE136" s="7"/>
      <c r="BF136" s="7"/>
      <c r="BG136" s="7"/>
      <c r="BH136" s="7"/>
      <c r="BI136" s="7"/>
      <c r="BJ136" s="7"/>
      <c r="BK136" s="7"/>
      <c r="BL136" s="7"/>
      <c r="BM136" s="7"/>
      <c r="BN136" s="33" t="s">
        <v>133</v>
      </c>
      <c r="BO136" s="34">
        <v>974.02495699999986</v>
      </c>
      <c r="BP136" s="34">
        <v>818.32495699999993</v>
      </c>
      <c r="BQ136" s="34">
        <v>155.69999999999999</v>
      </c>
      <c r="BR136" s="34">
        <v>2301.3463185910305</v>
      </c>
      <c r="BS136" s="34">
        <v>2056.2003201130947</v>
      </c>
      <c r="BT136" s="34">
        <v>245.14599847793579</v>
      </c>
      <c r="BU136" s="34">
        <v>10510.049980163574</v>
      </c>
      <c r="BV136" s="34">
        <v>0</v>
      </c>
      <c r="BW136" s="34">
        <v>1970.9999771118164</v>
      </c>
      <c r="BX136" s="34">
        <v>4550</v>
      </c>
      <c r="BY136" s="34">
        <v>1090.8500061035156</v>
      </c>
      <c r="BZ136" s="34">
        <v>100</v>
      </c>
      <c r="CA136" s="34">
        <v>1398.1999969482422</v>
      </c>
      <c r="CB136" s="34">
        <v>0</v>
      </c>
      <c r="CC136" s="34">
        <v>0</v>
      </c>
      <c r="CD136" s="34">
        <v>1400</v>
      </c>
      <c r="CE136" s="34">
        <v>13785.421255754605</v>
      </c>
    </row>
    <row r="137" spans="1:83">
      <c r="BN137" s="23"/>
      <c r="BO137" s="24"/>
      <c r="BP137" s="24"/>
      <c r="BQ137" s="24"/>
      <c r="BR137" s="24"/>
      <c r="BS137" s="24"/>
      <c r="BT137" s="24"/>
      <c r="BU137" s="24"/>
      <c r="BV137" s="24"/>
      <c r="BW137" s="24"/>
      <c r="BX137" s="24"/>
      <c r="BY137" s="24"/>
      <c r="BZ137" s="24"/>
      <c r="CA137" s="24"/>
      <c r="CB137" s="24"/>
      <c r="CC137" s="24"/>
      <c r="CD137" s="24"/>
      <c r="CE137" s="24"/>
    </row>
    <row r="138" spans="1:83">
      <c r="BN138" s="23"/>
      <c r="BO138" s="24"/>
      <c r="BP138" s="24"/>
      <c r="BQ138" s="24"/>
      <c r="BR138" s="24"/>
      <c r="BS138" s="24"/>
      <c r="BT138" s="24"/>
      <c r="BU138" s="24"/>
      <c r="BV138" s="24"/>
      <c r="BW138" s="24"/>
      <c r="BX138" s="24"/>
      <c r="BY138" s="24"/>
      <c r="BZ138" s="24"/>
      <c r="CA138" s="24"/>
      <c r="CB138" s="24"/>
      <c r="CC138" s="24"/>
      <c r="CD138" s="24"/>
      <c r="CE138" s="24"/>
    </row>
    <row r="139" spans="1:83" ht="15.6">
      <c r="A139" s="37" t="s">
        <v>84</v>
      </c>
      <c r="B139" s="38"/>
      <c r="C139" s="18"/>
      <c r="D139" s="18"/>
      <c r="E139" s="18"/>
      <c r="F139" s="18"/>
      <c r="G139" s="18"/>
      <c r="H139" s="18"/>
      <c r="I139" s="18"/>
      <c r="J139" s="18"/>
      <c r="K139" s="18"/>
      <c r="L139" s="18"/>
      <c r="M139" s="18"/>
      <c r="N139" s="18"/>
      <c r="O139" s="18"/>
      <c r="P139" s="18"/>
      <c r="Q139" s="18"/>
      <c r="R139" s="18"/>
      <c r="S139" s="18"/>
      <c r="T139" s="18"/>
      <c r="U139" s="18"/>
      <c r="V139" s="18"/>
      <c r="W139" s="18"/>
      <c r="X139" s="18"/>
      <c r="Y139" s="18"/>
      <c r="Z139" s="18"/>
      <c r="AA139" s="18"/>
      <c r="AB139" s="18"/>
      <c r="AC139" s="18"/>
      <c r="AD139" s="18"/>
      <c r="AE139" s="18"/>
      <c r="AF139" s="18"/>
      <c r="AG139" s="18"/>
      <c r="AH139" s="18"/>
      <c r="AI139" s="18"/>
      <c r="AJ139" s="18"/>
      <c r="AK139" s="18"/>
      <c r="AL139" s="18"/>
      <c r="AM139" s="18"/>
      <c r="AN139" s="18"/>
      <c r="AO139" s="18"/>
      <c r="AP139" s="18"/>
      <c r="AQ139" s="18"/>
      <c r="AR139" s="18"/>
      <c r="AS139" s="18"/>
      <c r="AT139" s="18"/>
      <c r="AU139" s="19" t="e">
        <v>#REF!</v>
      </c>
      <c r="AV139" s="19" t="s">
        <v>143</v>
      </c>
      <c r="AW139" s="18"/>
      <c r="AX139" s="18"/>
      <c r="AY139" s="18"/>
      <c r="AZ139" s="18"/>
      <c r="BA139" s="18"/>
      <c r="BB139" s="18"/>
      <c r="BC139" s="18"/>
      <c r="BD139" s="18"/>
      <c r="BE139" s="18"/>
      <c r="BF139" s="18"/>
      <c r="BG139" s="18"/>
      <c r="BH139" s="18"/>
      <c r="BI139" s="18"/>
      <c r="BJ139" s="18"/>
      <c r="BK139" s="18"/>
      <c r="BL139" s="18"/>
      <c r="BM139" s="18"/>
      <c r="BN139" s="19" t="e">
        <v>#REF!</v>
      </c>
      <c r="BO139" s="19" t="s">
        <v>144</v>
      </c>
      <c r="BP139" s="18"/>
      <c r="BQ139" s="18"/>
      <c r="BR139" s="18"/>
      <c r="BS139" s="18"/>
      <c r="BT139" s="18"/>
      <c r="BU139" s="18"/>
      <c r="BV139" s="18"/>
      <c r="BW139" s="18"/>
      <c r="BX139" s="18"/>
      <c r="BY139" s="18"/>
      <c r="BZ139" s="18"/>
      <c r="CA139" s="18"/>
      <c r="CB139" s="18"/>
      <c r="CC139" s="18"/>
      <c r="CD139" s="18"/>
      <c r="CE139" s="18"/>
    </row>
    <row r="140" spans="1:83" ht="57.6" outlineLevel="1">
      <c r="A140" s="45" t="s">
        <v>145</v>
      </c>
      <c r="B140" s="9" t="s">
        <v>146</v>
      </c>
      <c r="C140" s="9" t="s">
        <v>147</v>
      </c>
      <c r="D140" s="9" t="s">
        <v>148</v>
      </c>
      <c r="E140" s="9" t="s">
        <v>149</v>
      </c>
      <c r="F140" s="9" t="s">
        <v>150</v>
      </c>
      <c r="G140" s="9" t="s">
        <v>151</v>
      </c>
      <c r="H140" s="39" t="s">
        <v>152</v>
      </c>
      <c r="I140" s="39" t="s">
        <v>153</v>
      </c>
      <c r="J140" s="39" t="s">
        <v>154</v>
      </c>
      <c r="K140" s="39" t="s">
        <v>155</v>
      </c>
      <c r="L140" s="39" t="s">
        <v>156</v>
      </c>
      <c r="M140" s="39" t="s">
        <v>157</v>
      </c>
      <c r="N140" s="39" t="s">
        <v>158</v>
      </c>
      <c r="O140" s="39" t="s">
        <v>159</v>
      </c>
      <c r="P140" s="10" t="s">
        <v>160</v>
      </c>
      <c r="Q140" s="10" t="s">
        <v>161</v>
      </c>
      <c r="R140" s="10" t="s">
        <v>162</v>
      </c>
      <c r="S140" s="10" t="s">
        <v>163</v>
      </c>
      <c r="T140" s="10" t="s">
        <v>164</v>
      </c>
      <c r="U140" s="40" t="s">
        <v>165</v>
      </c>
      <c r="V140" s="40" t="s">
        <v>166</v>
      </c>
      <c r="W140" s="11" t="s">
        <v>167</v>
      </c>
      <c r="X140" s="11" t="s">
        <v>168</v>
      </c>
      <c r="Y140" s="11" t="s">
        <v>169</v>
      </c>
      <c r="Z140" s="11" t="s">
        <v>170</v>
      </c>
      <c r="AA140" s="11" t="s">
        <v>171</v>
      </c>
      <c r="AB140" s="11" t="s">
        <v>122</v>
      </c>
      <c r="AC140" s="12" t="s">
        <v>172</v>
      </c>
      <c r="AD140" s="12" t="s">
        <v>173</v>
      </c>
      <c r="AE140" s="12" t="s">
        <v>174</v>
      </c>
      <c r="AF140" s="8" t="s">
        <v>129</v>
      </c>
      <c r="AG140" s="8" t="s">
        <v>175</v>
      </c>
      <c r="AH140" s="8" t="s">
        <v>176</v>
      </c>
      <c r="AI140" s="8" t="s">
        <v>177</v>
      </c>
      <c r="AJ140" s="8" t="s">
        <v>178</v>
      </c>
      <c r="AK140" s="8" t="s">
        <v>179</v>
      </c>
      <c r="AL140" s="8" t="s">
        <v>180</v>
      </c>
      <c r="AM140" s="13" t="s">
        <v>120</v>
      </c>
      <c r="AN140" s="13" t="s">
        <v>181</v>
      </c>
      <c r="AO140" s="13" t="s">
        <v>182</v>
      </c>
      <c r="AP140" s="13" t="s">
        <v>183</v>
      </c>
      <c r="AQ140" s="13" t="s">
        <v>184</v>
      </c>
      <c r="AR140" s="41" t="s">
        <v>185</v>
      </c>
      <c r="AS140" s="41" t="s">
        <v>186</v>
      </c>
      <c r="AT140" s="21"/>
      <c r="AU140" s="17" t="s">
        <v>187</v>
      </c>
      <c r="AV140" s="25" t="s">
        <v>188</v>
      </c>
      <c r="AW140" s="16" t="s">
        <v>119</v>
      </c>
      <c r="AX140" s="16" t="s">
        <v>120</v>
      </c>
      <c r="AY140" s="25" t="s">
        <v>189</v>
      </c>
      <c r="AZ140" s="17" t="s">
        <v>121</v>
      </c>
      <c r="BA140" s="17" t="s">
        <v>122</v>
      </c>
      <c r="BB140" s="26" t="s">
        <v>190</v>
      </c>
      <c r="BC140" s="17" t="s">
        <v>123</v>
      </c>
      <c r="BD140" s="17" t="s">
        <v>124</v>
      </c>
      <c r="BE140" s="17" t="s">
        <v>125</v>
      </c>
      <c r="BF140" s="17" t="s">
        <v>126</v>
      </c>
      <c r="BG140" s="17" t="s">
        <v>127</v>
      </c>
      <c r="BH140" s="17" t="s">
        <v>128</v>
      </c>
      <c r="BI140" s="17" t="s">
        <v>129</v>
      </c>
      <c r="BJ140" s="17" t="s">
        <v>175</v>
      </c>
      <c r="BK140" s="17" t="s">
        <v>131</v>
      </c>
      <c r="BL140" s="26" t="s">
        <v>133</v>
      </c>
      <c r="BM140" s="4" t="s">
        <v>191</v>
      </c>
      <c r="BN140" s="29" t="s">
        <v>187</v>
      </c>
      <c r="BO140" s="31" t="s">
        <v>188</v>
      </c>
      <c r="BP140" s="29" t="s">
        <v>119</v>
      </c>
      <c r="BQ140" s="29" t="s">
        <v>120</v>
      </c>
      <c r="BR140" s="31" t="s">
        <v>189</v>
      </c>
      <c r="BS140" s="30" t="s">
        <v>121</v>
      </c>
      <c r="BT140" s="30" t="s">
        <v>122</v>
      </c>
      <c r="BU140" s="32" t="s">
        <v>190</v>
      </c>
      <c r="BV140" s="30" t="s">
        <v>123</v>
      </c>
      <c r="BW140" s="30" t="s">
        <v>124</v>
      </c>
      <c r="BX140" s="30" t="s">
        <v>125</v>
      </c>
      <c r="BY140" s="30" t="s">
        <v>126</v>
      </c>
      <c r="BZ140" s="30" t="s">
        <v>127</v>
      </c>
      <c r="CA140" s="30" t="s">
        <v>128</v>
      </c>
      <c r="CB140" s="30" t="s">
        <v>129</v>
      </c>
      <c r="CC140" s="30" t="s">
        <v>175</v>
      </c>
      <c r="CD140" s="30" t="s">
        <v>131</v>
      </c>
      <c r="CE140" s="32" t="s">
        <v>133</v>
      </c>
    </row>
    <row r="141" spans="1:83" outlineLevel="1">
      <c r="A141" s="43">
        <v>2024</v>
      </c>
      <c r="B141" s="42">
        <v>0</v>
      </c>
      <c r="C141" s="42">
        <v>0</v>
      </c>
      <c r="D141" s="42">
        <v>0</v>
      </c>
      <c r="E141" s="42">
        <v>0</v>
      </c>
      <c r="F141" s="42">
        <v>0</v>
      </c>
      <c r="G141" s="42">
        <v>0</v>
      </c>
      <c r="H141" s="42">
        <v>0</v>
      </c>
      <c r="I141" s="42">
        <v>0</v>
      </c>
      <c r="J141" s="42">
        <v>0</v>
      </c>
      <c r="K141" s="42">
        <v>0</v>
      </c>
      <c r="L141" s="42">
        <v>0</v>
      </c>
      <c r="M141" s="42">
        <v>0</v>
      </c>
      <c r="N141" s="42">
        <v>0</v>
      </c>
      <c r="O141" s="42">
        <v>0</v>
      </c>
      <c r="P141" s="42">
        <v>0</v>
      </c>
      <c r="Q141" s="42">
        <v>0</v>
      </c>
      <c r="R141" s="42">
        <v>0</v>
      </c>
      <c r="S141" s="42">
        <v>0</v>
      </c>
      <c r="T141" s="42">
        <v>0</v>
      </c>
      <c r="U141" s="42">
        <v>0</v>
      </c>
      <c r="V141" s="42">
        <v>0</v>
      </c>
      <c r="W141" s="42">
        <v>0</v>
      </c>
      <c r="X141" s="42">
        <v>0</v>
      </c>
      <c r="Y141" s="42">
        <v>0</v>
      </c>
      <c r="Z141" s="42">
        <v>0</v>
      </c>
      <c r="AA141" s="42">
        <v>0</v>
      </c>
      <c r="AB141" s="42">
        <v>0</v>
      </c>
      <c r="AC141" s="42">
        <v>0</v>
      </c>
      <c r="AD141" s="42">
        <v>0</v>
      </c>
      <c r="AE141" s="42">
        <v>0</v>
      </c>
      <c r="AF141" s="42">
        <v>0</v>
      </c>
      <c r="AG141" s="42">
        <v>0</v>
      </c>
      <c r="AH141" s="42">
        <v>0</v>
      </c>
      <c r="AI141" s="42">
        <v>0</v>
      </c>
      <c r="AJ141" s="42">
        <v>0</v>
      </c>
      <c r="AK141" s="42">
        <v>0</v>
      </c>
      <c r="AL141" s="42">
        <v>0</v>
      </c>
      <c r="AM141" s="42">
        <v>60.6</v>
      </c>
      <c r="AN141" s="42">
        <v>1.0533302</v>
      </c>
      <c r="AO141" s="42">
        <v>14.2410956</v>
      </c>
      <c r="AP141" s="42">
        <v>38.045572555287997</v>
      </c>
      <c r="AQ141" s="42">
        <v>18.0493247</v>
      </c>
      <c r="AR141" s="42">
        <v>7.9349998831748962</v>
      </c>
      <c r="AS141" s="42">
        <v>0</v>
      </c>
      <c r="AT141" s="22"/>
      <c r="AU141" s="2">
        <v>2024</v>
      </c>
      <c r="AV141" s="27">
        <v>93.943750499999993</v>
      </c>
      <c r="AW141" s="14">
        <v>33.343750499999999</v>
      </c>
      <c r="AX141" s="14">
        <v>60.6</v>
      </c>
      <c r="AY141" s="27">
        <v>45.980572438462893</v>
      </c>
      <c r="AZ141" s="14">
        <v>45.980572438462893</v>
      </c>
      <c r="BA141" s="14">
        <v>0</v>
      </c>
      <c r="BB141" s="27">
        <v>0</v>
      </c>
      <c r="BC141" s="14">
        <v>0</v>
      </c>
      <c r="BD141" s="14">
        <v>0</v>
      </c>
      <c r="BE141" s="14">
        <v>0</v>
      </c>
      <c r="BF141" s="14">
        <v>0</v>
      </c>
      <c r="BG141" s="14">
        <v>0</v>
      </c>
      <c r="BH141" s="14">
        <v>0</v>
      </c>
      <c r="BI141" s="14">
        <v>0</v>
      </c>
      <c r="BJ141" s="14">
        <v>0</v>
      </c>
      <c r="BK141" s="14">
        <v>0</v>
      </c>
      <c r="BL141" s="27">
        <v>139.92432293846289</v>
      </c>
      <c r="BM141" s="1">
        <v>0</v>
      </c>
      <c r="BN141" s="2">
        <v>2024</v>
      </c>
      <c r="BO141" s="27"/>
      <c r="BP141" s="5"/>
      <c r="BQ141" s="5"/>
      <c r="BR141" s="27"/>
      <c r="BS141" s="5"/>
      <c r="BT141" s="5"/>
      <c r="BU141" s="27"/>
      <c r="BV141" s="5"/>
      <c r="BW141" s="5"/>
      <c r="BX141" s="5"/>
      <c r="BY141" s="5"/>
      <c r="BZ141" s="5"/>
      <c r="CA141" s="5"/>
      <c r="CB141" s="5"/>
      <c r="CC141" s="5"/>
      <c r="CD141" s="5"/>
      <c r="CE141" s="27"/>
    </row>
    <row r="142" spans="1:83" outlineLevel="1">
      <c r="A142" s="43">
        <v>2025</v>
      </c>
      <c r="B142" s="44">
        <v>0</v>
      </c>
      <c r="C142" s="44">
        <v>0</v>
      </c>
      <c r="D142" s="44">
        <v>0</v>
      </c>
      <c r="E142" s="44">
        <v>0</v>
      </c>
      <c r="F142" s="44">
        <v>0</v>
      </c>
      <c r="G142" s="44">
        <v>0</v>
      </c>
      <c r="H142" s="44">
        <v>0</v>
      </c>
      <c r="I142" s="44">
        <v>0</v>
      </c>
      <c r="J142" s="44">
        <v>0</v>
      </c>
      <c r="K142" s="44">
        <v>0</v>
      </c>
      <c r="L142" s="44">
        <v>0</v>
      </c>
      <c r="M142" s="44">
        <v>0</v>
      </c>
      <c r="N142" s="44">
        <v>0</v>
      </c>
      <c r="O142" s="44">
        <v>0</v>
      </c>
      <c r="P142" s="44">
        <v>0</v>
      </c>
      <c r="Q142" s="44">
        <v>0</v>
      </c>
      <c r="R142" s="44">
        <v>0</v>
      </c>
      <c r="S142" s="44">
        <v>0</v>
      </c>
      <c r="T142" s="44">
        <v>0</v>
      </c>
      <c r="U142" s="44">
        <v>0</v>
      </c>
      <c r="V142" s="44">
        <v>0</v>
      </c>
      <c r="W142" s="44">
        <v>0</v>
      </c>
      <c r="X142" s="44">
        <v>0</v>
      </c>
      <c r="Y142" s="44">
        <v>0</v>
      </c>
      <c r="Z142" s="44">
        <v>0</v>
      </c>
      <c r="AA142" s="44">
        <v>0</v>
      </c>
      <c r="AB142" s="44">
        <v>0</v>
      </c>
      <c r="AC142" s="44">
        <v>0</v>
      </c>
      <c r="AD142" s="44">
        <v>0</v>
      </c>
      <c r="AE142" s="44">
        <v>0</v>
      </c>
      <c r="AF142" s="44">
        <v>0</v>
      </c>
      <c r="AG142" s="44">
        <v>0</v>
      </c>
      <c r="AH142" s="44">
        <v>0</v>
      </c>
      <c r="AI142" s="44">
        <v>0</v>
      </c>
      <c r="AJ142" s="44">
        <v>0</v>
      </c>
      <c r="AK142" s="44">
        <v>0</v>
      </c>
      <c r="AL142" s="44">
        <v>0</v>
      </c>
      <c r="AM142" s="44">
        <v>90.2</v>
      </c>
      <c r="AN142" s="44">
        <v>2.1409940000000001</v>
      </c>
      <c r="AO142" s="44">
        <v>26.374985599999999</v>
      </c>
      <c r="AP142" s="44">
        <v>59.426396861328548</v>
      </c>
      <c r="AQ142" s="44">
        <v>36.7946174</v>
      </c>
      <c r="AR142" s="44">
        <v>76.084998607635498</v>
      </c>
      <c r="AS142" s="44">
        <v>33.506000518798828</v>
      </c>
      <c r="AT142" s="22"/>
      <c r="AU142" s="3">
        <v>2025</v>
      </c>
      <c r="AV142" s="28">
        <v>155.51059700000002</v>
      </c>
      <c r="AW142" s="15">
        <v>65.310597000000001</v>
      </c>
      <c r="AX142" s="15">
        <v>90.2</v>
      </c>
      <c r="AY142" s="28">
        <v>169.01739598776288</v>
      </c>
      <c r="AZ142" s="15">
        <v>135.51139546896405</v>
      </c>
      <c r="BA142" s="15">
        <v>33.506000518798828</v>
      </c>
      <c r="BB142" s="28">
        <v>0</v>
      </c>
      <c r="BC142" s="28">
        <v>0</v>
      </c>
      <c r="BD142" s="15">
        <v>0</v>
      </c>
      <c r="BE142" s="15">
        <v>0</v>
      </c>
      <c r="BF142" s="15">
        <v>0</v>
      </c>
      <c r="BG142" s="15">
        <v>0</v>
      </c>
      <c r="BH142" s="15">
        <v>0</v>
      </c>
      <c r="BI142" s="15">
        <v>0</v>
      </c>
      <c r="BJ142" s="15">
        <v>0</v>
      </c>
      <c r="BK142" s="15">
        <v>0</v>
      </c>
      <c r="BL142" s="28">
        <v>324.5279929877629</v>
      </c>
      <c r="BM142" s="1">
        <v>0</v>
      </c>
      <c r="BN142" s="3">
        <v>2025</v>
      </c>
      <c r="BO142" s="28">
        <v>155.51059700000002</v>
      </c>
      <c r="BP142" s="6">
        <v>65.310597000000001</v>
      </c>
      <c r="BQ142" s="6">
        <v>90.2</v>
      </c>
      <c r="BR142" s="28">
        <v>169.01739598776288</v>
      </c>
      <c r="BS142" s="6">
        <v>135.51139546896405</v>
      </c>
      <c r="BT142" s="6">
        <v>33.506000518798828</v>
      </c>
      <c r="BU142" s="28">
        <v>0</v>
      </c>
      <c r="BV142" s="6">
        <v>0</v>
      </c>
      <c r="BW142" s="6">
        <v>0</v>
      </c>
      <c r="BX142" s="6">
        <v>0</v>
      </c>
      <c r="BY142" s="6">
        <v>0</v>
      </c>
      <c r="BZ142" s="6">
        <v>0</v>
      </c>
      <c r="CA142" s="6">
        <v>0</v>
      </c>
      <c r="CB142" s="6">
        <v>0</v>
      </c>
      <c r="CC142" s="6">
        <v>0</v>
      </c>
      <c r="CD142" s="6">
        <v>0</v>
      </c>
      <c r="CE142" s="28">
        <v>324.5279929877629</v>
      </c>
    </row>
    <row r="143" spans="1:83" outlineLevel="1">
      <c r="A143" s="43">
        <v>2026</v>
      </c>
      <c r="B143" s="42">
        <v>0</v>
      </c>
      <c r="C143" s="42">
        <v>0</v>
      </c>
      <c r="D143" s="42">
        <v>0</v>
      </c>
      <c r="E143" s="42">
        <v>0</v>
      </c>
      <c r="F143" s="42">
        <v>0</v>
      </c>
      <c r="G143" s="42">
        <v>474</v>
      </c>
      <c r="H143" s="42">
        <v>1200</v>
      </c>
      <c r="I143" s="42">
        <v>200</v>
      </c>
      <c r="J143" s="42">
        <v>400</v>
      </c>
      <c r="K143" s="42">
        <v>0</v>
      </c>
      <c r="L143" s="42">
        <v>0</v>
      </c>
      <c r="M143" s="42">
        <v>0</v>
      </c>
      <c r="N143" s="42">
        <v>0</v>
      </c>
      <c r="O143" s="42">
        <v>0</v>
      </c>
      <c r="P143" s="42">
        <v>200</v>
      </c>
      <c r="Q143" s="42">
        <v>0</v>
      </c>
      <c r="R143" s="42">
        <v>0</v>
      </c>
      <c r="S143" s="42">
        <v>0</v>
      </c>
      <c r="T143" s="42">
        <v>0</v>
      </c>
      <c r="U143" s="42">
        <v>100</v>
      </c>
      <c r="V143" s="42">
        <v>0</v>
      </c>
      <c r="W143" s="42">
        <v>0</v>
      </c>
      <c r="X143" s="42">
        <v>200</v>
      </c>
      <c r="Y143" s="42">
        <v>0</v>
      </c>
      <c r="Z143" s="42">
        <v>200</v>
      </c>
      <c r="AA143" s="42">
        <v>200</v>
      </c>
      <c r="AB143" s="42">
        <v>25</v>
      </c>
      <c r="AC143" s="42">
        <v>0</v>
      </c>
      <c r="AD143" s="42">
        <v>0</v>
      </c>
      <c r="AE143" s="42">
        <v>0</v>
      </c>
      <c r="AF143" s="42">
        <v>0</v>
      </c>
      <c r="AG143" s="42">
        <v>0</v>
      </c>
      <c r="AH143" s="42">
        <v>0</v>
      </c>
      <c r="AI143" s="42">
        <v>0</v>
      </c>
      <c r="AJ143" s="42">
        <v>30</v>
      </c>
      <c r="AK143" s="42">
        <v>0</v>
      </c>
      <c r="AL143" s="42">
        <v>0</v>
      </c>
      <c r="AM143" s="42">
        <v>120.7</v>
      </c>
      <c r="AN143" s="42">
        <v>3.2801581</v>
      </c>
      <c r="AO143" s="42">
        <v>50.051728099999998</v>
      </c>
      <c r="AP143" s="42">
        <v>80.807221167369093</v>
      </c>
      <c r="AQ143" s="42">
        <v>56.078432300000003</v>
      </c>
      <c r="AR143" s="42">
        <v>76.084998607635498</v>
      </c>
      <c r="AS143" s="42">
        <v>33.506000518798828</v>
      </c>
      <c r="AT143" s="22"/>
      <c r="AU143" s="2">
        <v>2026</v>
      </c>
      <c r="AV143" s="27">
        <v>230.11031850000001</v>
      </c>
      <c r="AW143" s="14">
        <v>109.4103185</v>
      </c>
      <c r="AX143" s="14">
        <v>120.7</v>
      </c>
      <c r="AY143" s="27">
        <v>245.39822029380343</v>
      </c>
      <c r="AZ143" s="14">
        <v>186.89221977500461</v>
      </c>
      <c r="BA143" s="14">
        <v>58.506000518798828</v>
      </c>
      <c r="BB143" s="27">
        <v>3174</v>
      </c>
      <c r="BC143" s="27">
        <v>0</v>
      </c>
      <c r="BD143" s="14">
        <v>474</v>
      </c>
      <c r="BE143" s="14">
        <v>1800</v>
      </c>
      <c r="BF143" s="14">
        <v>200</v>
      </c>
      <c r="BG143" s="14">
        <v>100</v>
      </c>
      <c r="BH143" s="14">
        <v>0</v>
      </c>
      <c r="BI143" s="14">
        <v>0</v>
      </c>
      <c r="BJ143" s="14">
        <v>0</v>
      </c>
      <c r="BK143" s="14">
        <v>600</v>
      </c>
      <c r="BL143" s="27">
        <v>3649.5085387938034</v>
      </c>
      <c r="BM143" s="1">
        <v>0</v>
      </c>
      <c r="BN143" s="2">
        <v>2026</v>
      </c>
      <c r="BO143" s="27"/>
      <c r="BP143" s="5"/>
      <c r="BQ143" s="5"/>
      <c r="BR143" s="27"/>
      <c r="BS143" s="5"/>
      <c r="BT143" s="5"/>
      <c r="BU143" s="27"/>
      <c r="BV143" s="5"/>
      <c r="BW143" s="5"/>
      <c r="BX143" s="5"/>
      <c r="BY143" s="5"/>
      <c r="BZ143" s="5"/>
      <c r="CA143" s="5"/>
      <c r="CB143" s="5"/>
      <c r="CC143" s="5"/>
      <c r="CD143" s="5"/>
      <c r="CE143" s="27"/>
    </row>
    <row r="144" spans="1:83" outlineLevel="1">
      <c r="A144" s="43">
        <v>2027</v>
      </c>
      <c r="B144" s="44">
        <v>0</v>
      </c>
      <c r="C144" s="44">
        <v>0</v>
      </c>
      <c r="D144" s="44">
        <v>0</v>
      </c>
      <c r="E144" s="44">
        <v>237</v>
      </c>
      <c r="F144" s="44">
        <v>0</v>
      </c>
      <c r="G144" s="44">
        <v>474</v>
      </c>
      <c r="H144" s="44">
        <v>1200</v>
      </c>
      <c r="I144" s="44">
        <v>200</v>
      </c>
      <c r="J144" s="44">
        <v>400</v>
      </c>
      <c r="K144" s="44">
        <v>0</v>
      </c>
      <c r="L144" s="44">
        <v>0</v>
      </c>
      <c r="M144" s="44">
        <v>0</v>
      </c>
      <c r="N144" s="44">
        <v>0</v>
      </c>
      <c r="O144" s="44">
        <v>0</v>
      </c>
      <c r="P144" s="44">
        <v>499.89999389648438</v>
      </c>
      <c r="Q144" s="44">
        <v>0</v>
      </c>
      <c r="R144" s="44">
        <v>0</v>
      </c>
      <c r="S144" s="44">
        <v>0</v>
      </c>
      <c r="T144" s="44">
        <v>0</v>
      </c>
      <c r="U144" s="44">
        <v>100</v>
      </c>
      <c r="V144" s="44">
        <v>0</v>
      </c>
      <c r="W144" s="44">
        <v>0</v>
      </c>
      <c r="X144" s="44">
        <v>400</v>
      </c>
      <c r="Y144" s="44">
        <v>0</v>
      </c>
      <c r="Z144" s="44">
        <v>200</v>
      </c>
      <c r="AA144" s="44">
        <v>200</v>
      </c>
      <c r="AB144" s="44">
        <v>50</v>
      </c>
      <c r="AC144" s="44">
        <v>150</v>
      </c>
      <c r="AD144" s="44">
        <v>0</v>
      </c>
      <c r="AE144" s="44">
        <v>0</v>
      </c>
      <c r="AF144" s="44">
        <v>0</v>
      </c>
      <c r="AG144" s="44">
        <v>0</v>
      </c>
      <c r="AH144" s="44">
        <v>0</v>
      </c>
      <c r="AI144" s="44">
        <v>0</v>
      </c>
      <c r="AJ144" s="44">
        <v>60</v>
      </c>
      <c r="AK144" s="44">
        <v>3.9000000953674321</v>
      </c>
      <c r="AL144" s="44">
        <v>24.719999313354489</v>
      </c>
      <c r="AM144" s="44">
        <v>125.7</v>
      </c>
      <c r="AN144" s="44">
        <v>4.4193221999999999</v>
      </c>
      <c r="AO144" s="44">
        <v>64.249858200000006</v>
      </c>
      <c r="AP144" s="44">
        <v>121.26733986062111</v>
      </c>
      <c r="AQ144" s="44">
        <v>76.253737900000004</v>
      </c>
      <c r="AR144" s="44">
        <v>76.084998607635498</v>
      </c>
      <c r="AS144" s="44">
        <v>33.506000518798828</v>
      </c>
      <c r="AT144" s="22"/>
      <c r="AU144" s="3">
        <v>2027</v>
      </c>
      <c r="AV144" s="28">
        <v>270.62291829999998</v>
      </c>
      <c r="AW144" s="15">
        <v>144.92291829999999</v>
      </c>
      <c r="AX144" s="15">
        <v>125.7</v>
      </c>
      <c r="AY144" s="28">
        <v>369.47833839577737</v>
      </c>
      <c r="AZ144" s="15">
        <v>261.25233856362405</v>
      </c>
      <c r="BA144" s="15">
        <v>108.22599983215332</v>
      </c>
      <c r="BB144" s="28">
        <v>4060.8999938964844</v>
      </c>
      <c r="BC144" s="28">
        <v>0</v>
      </c>
      <c r="BD144" s="15">
        <v>711</v>
      </c>
      <c r="BE144" s="15">
        <v>1800</v>
      </c>
      <c r="BF144" s="15">
        <v>499.89999389648438</v>
      </c>
      <c r="BG144" s="15">
        <v>100</v>
      </c>
      <c r="BH144" s="15">
        <v>150</v>
      </c>
      <c r="BI144" s="15">
        <v>0</v>
      </c>
      <c r="BJ144" s="15">
        <v>0</v>
      </c>
      <c r="BK144" s="15">
        <v>800</v>
      </c>
      <c r="BL144" s="28">
        <v>4701.0012505922614</v>
      </c>
      <c r="BM144" s="1">
        <v>0</v>
      </c>
      <c r="BN144" s="3">
        <v>2027</v>
      </c>
      <c r="BO144" s="28"/>
      <c r="BP144" s="6"/>
      <c r="BQ144" s="6"/>
      <c r="BR144" s="28"/>
      <c r="BS144" s="6"/>
      <c r="BT144" s="6"/>
      <c r="BU144" s="28"/>
      <c r="BV144" s="6"/>
      <c r="BW144" s="6"/>
      <c r="BX144" s="6"/>
      <c r="BY144" s="6"/>
      <c r="BZ144" s="6"/>
      <c r="CA144" s="6"/>
      <c r="CB144" s="6"/>
      <c r="CC144" s="6"/>
      <c r="CD144" s="6"/>
      <c r="CE144" s="28"/>
    </row>
    <row r="145" spans="1:83" outlineLevel="1">
      <c r="A145" s="43">
        <v>2028</v>
      </c>
      <c r="B145" s="42">
        <v>0</v>
      </c>
      <c r="C145" s="42">
        <v>0</v>
      </c>
      <c r="D145" s="42">
        <v>0</v>
      </c>
      <c r="E145" s="42">
        <v>237</v>
      </c>
      <c r="F145" s="42">
        <v>0</v>
      </c>
      <c r="G145" s="42">
        <v>711</v>
      </c>
      <c r="H145" s="42">
        <v>1200</v>
      </c>
      <c r="I145" s="42">
        <v>200</v>
      </c>
      <c r="J145" s="42">
        <v>400</v>
      </c>
      <c r="K145" s="42">
        <v>0</v>
      </c>
      <c r="L145" s="42">
        <v>0</v>
      </c>
      <c r="M145" s="42">
        <v>100</v>
      </c>
      <c r="N145" s="42">
        <v>0</v>
      </c>
      <c r="O145" s="42">
        <v>0</v>
      </c>
      <c r="P145" s="42">
        <v>499.64999389648438</v>
      </c>
      <c r="Q145" s="42">
        <v>0</v>
      </c>
      <c r="R145" s="42">
        <v>0</v>
      </c>
      <c r="S145" s="42">
        <v>0</v>
      </c>
      <c r="T145" s="42">
        <v>0</v>
      </c>
      <c r="U145" s="42">
        <v>100</v>
      </c>
      <c r="V145" s="42">
        <v>0</v>
      </c>
      <c r="W145" s="42">
        <v>0</v>
      </c>
      <c r="X145" s="42">
        <v>600</v>
      </c>
      <c r="Y145" s="42">
        <v>0</v>
      </c>
      <c r="Z145" s="42">
        <v>200</v>
      </c>
      <c r="AA145" s="42">
        <v>200</v>
      </c>
      <c r="AB145" s="42">
        <v>75</v>
      </c>
      <c r="AC145" s="42">
        <v>450</v>
      </c>
      <c r="AD145" s="42">
        <v>0</v>
      </c>
      <c r="AE145" s="42">
        <v>250</v>
      </c>
      <c r="AF145" s="42">
        <v>0</v>
      </c>
      <c r="AG145" s="42">
        <v>0</v>
      </c>
      <c r="AH145" s="42">
        <v>0</v>
      </c>
      <c r="AI145" s="42">
        <v>0</v>
      </c>
      <c r="AJ145" s="42">
        <v>90</v>
      </c>
      <c r="AK145" s="42">
        <v>6.9000000953674316</v>
      </c>
      <c r="AL145" s="42">
        <v>28.389999389648441</v>
      </c>
      <c r="AM145" s="42">
        <v>130.69999999999999</v>
      </c>
      <c r="AN145" s="42">
        <v>5.575653</v>
      </c>
      <c r="AO145" s="42">
        <v>77.881466000000003</v>
      </c>
      <c r="AP145" s="42">
        <v>161.72745855387299</v>
      </c>
      <c r="AQ145" s="42">
        <v>97.139638000000005</v>
      </c>
      <c r="AR145" s="42">
        <v>76.084998607635498</v>
      </c>
      <c r="AS145" s="42">
        <v>33.506000518798828</v>
      </c>
      <c r="AT145" s="22"/>
      <c r="AU145" s="2">
        <v>2028</v>
      </c>
      <c r="AV145" s="27">
        <v>311.29675700000001</v>
      </c>
      <c r="AW145" s="14">
        <v>180.59675700000003</v>
      </c>
      <c r="AX145" s="14">
        <v>130.69999999999999</v>
      </c>
      <c r="AY145" s="27">
        <v>471.60845716532322</v>
      </c>
      <c r="AZ145" s="14">
        <v>334.71245725687595</v>
      </c>
      <c r="BA145" s="14">
        <v>136.89599990844727</v>
      </c>
      <c r="BB145" s="27">
        <v>5147.6499938964844</v>
      </c>
      <c r="BC145" s="27">
        <v>0</v>
      </c>
      <c r="BD145" s="14">
        <v>948</v>
      </c>
      <c r="BE145" s="14">
        <v>1900</v>
      </c>
      <c r="BF145" s="14">
        <v>499.64999389648438</v>
      </c>
      <c r="BG145" s="14">
        <v>100</v>
      </c>
      <c r="BH145" s="14">
        <v>700</v>
      </c>
      <c r="BI145" s="14">
        <v>0</v>
      </c>
      <c r="BJ145" s="14">
        <v>0</v>
      </c>
      <c r="BK145" s="14">
        <v>1000</v>
      </c>
      <c r="BL145" s="27">
        <v>5930.5552080618072</v>
      </c>
      <c r="BM145" s="1">
        <v>0</v>
      </c>
      <c r="BN145" s="2">
        <v>2028</v>
      </c>
      <c r="BO145" s="27"/>
      <c r="BP145" s="5"/>
      <c r="BQ145" s="5"/>
      <c r="BR145" s="27"/>
      <c r="BS145" s="5"/>
      <c r="BT145" s="5"/>
      <c r="BU145" s="27"/>
      <c r="BV145" s="5"/>
      <c r="BW145" s="5"/>
      <c r="BX145" s="5"/>
      <c r="BY145" s="5"/>
      <c r="BZ145" s="5"/>
      <c r="CA145" s="5"/>
      <c r="CB145" s="5"/>
      <c r="CC145" s="5"/>
      <c r="CD145" s="5"/>
      <c r="CE145" s="27"/>
    </row>
    <row r="146" spans="1:83" outlineLevel="1">
      <c r="A146" s="43">
        <v>2029</v>
      </c>
      <c r="B146" s="44">
        <v>0</v>
      </c>
      <c r="C146" s="44">
        <v>0</v>
      </c>
      <c r="D146" s="44">
        <v>0</v>
      </c>
      <c r="E146" s="44">
        <v>237</v>
      </c>
      <c r="F146" s="44">
        <v>0</v>
      </c>
      <c r="G146" s="44">
        <v>948</v>
      </c>
      <c r="H146" s="44">
        <v>1400</v>
      </c>
      <c r="I146" s="44">
        <v>200</v>
      </c>
      <c r="J146" s="44">
        <v>400</v>
      </c>
      <c r="K146" s="44">
        <v>0</v>
      </c>
      <c r="L146" s="44">
        <v>0</v>
      </c>
      <c r="M146" s="44">
        <v>100</v>
      </c>
      <c r="N146" s="44">
        <v>0</v>
      </c>
      <c r="O146" s="44">
        <v>0</v>
      </c>
      <c r="P146" s="44">
        <v>499.40000152587891</v>
      </c>
      <c r="Q146" s="44">
        <v>0</v>
      </c>
      <c r="R146" s="44">
        <v>0</v>
      </c>
      <c r="S146" s="44">
        <v>0</v>
      </c>
      <c r="T146" s="44">
        <v>0</v>
      </c>
      <c r="U146" s="44">
        <v>100</v>
      </c>
      <c r="V146" s="44">
        <v>0</v>
      </c>
      <c r="W146" s="44">
        <v>0</v>
      </c>
      <c r="X146" s="44">
        <v>900</v>
      </c>
      <c r="Y146" s="44">
        <v>0</v>
      </c>
      <c r="Z146" s="44">
        <v>200</v>
      </c>
      <c r="AA146" s="44">
        <v>200</v>
      </c>
      <c r="AB146" s="44">
        <v>100</v>
      </c>
      <c r="AC146" s="44">
        <v>750</v>
      </c>
      <c r="AD146" s="44">
        <v>0</v>
      </c>
      <c r="AE146" s="44">
        <v>249.94999694824219</v>
      </c>
      <c r="AF146" s="44">
        <v>0</v>
      </c>
      <c r="AG146" s="44">
        <v>0</v>
      </c>
      <c r="AH146" s="44">
        <v>0</v>
      </c>
      <c r="AI146" s="44">
        <v>0</v>
      </c>
      <c r="AJ146" s="44">
        <v>120</v>
      </c>
      <c r="AK146" s="44">
        <v>8.8999996185302734</v>
      </c>
      <c r="AL146" s="44">
        <v>31.739999771118161</v>
      </c>
      <c r="AM146" s="44">
        <v>135.69999999999999</v>
      </c>
      <c r="AN146" s="44">
        <v>6.9399290000000002</v>
      </c>
      <c r="AO146" s="44">
        <v>115.38244400000001</v>
      </c>
      <c r="AP146" s="44">
        <v>223.04598359990609</v>
      </c>
      <c r="AQ146" s="44">
        <v>118.549328</v>
      </c>
      <c r="AR146" s="44">
        <v>76.084998607635498</v>
      </c>
      <c r="AS146" s="44">
        <v>33.506000518798828</v>
      </c>
      <c r="AT146" s="22"/>
      <c r="AU146" s="3">
        <v>2029</v>
      </c>
      <c r="AV146" s="28">
        <v>376.57170100000002</v>
      </c>
      <c r="AW146" s="15">
        <v>240.87170100000003</v>
      </c>
      <c r="AX146" s="15">
        <v>135.69999999999999</v>
      </c>
      <c r="AY146" s="28">
        <v>593.27698211598886</v>
      </c>
      <c r="AZ146" s="15">
        <v>428.03098182607187</v>
      </c>
      <c r="BA146" s="15">
        <v>165.24600028991699</v>
      </c>
      <c r="BB146" s="28">
        <v>6184.3499984741211</v>
      </c>
      <c r="BC146" s="28">
        <v>0</v>
      </c>
      <c r="BD146" s="15">
        <v>1185</v>
      </c>
      <c r="BE146" s="15">
        <v>2100</v>
      </c>
      <c r="BF146" s="15">
        <v>499.40000152587891</v>
      </c>
      <c r="BG146" s="15">
        <v>100</v>
      </c>
      <c r="BH146" s="15">
        <v>999.94999694824219</v>
      </c>
      <c r="BI146" s="15">
        <v>0</v>
      </c>
      <c r="BJ146" s="15">
        <v>0</v>
      </c>
      <c r="BK146" s="15">
        <v>1300</v>
      </c>
      <c r="BL146" s="28">
        <v>7154.19868159011</v>
      </c>
      <c r="BM146" s="1">
        <v>0</v>
      </c>
      <c r="BN146" s="3">
        <v>2029</v>
      </c>
      <c r="BO146" s="28"/>
      <c r="BP146" s="6"/>
      <c r="BQ146" s="6"/>
      <c r="BR146" s="28"/>
      <c r="BS146" s="6"/>
      <c r="BT146" s="6"/>
      <c r="BU146" s="28"/>
      <c r="BV146" s="6"/>
      <c r="BW146" s="6"/>
      <c r="BX146" s="6"/>
      <c r="BY146" s="6"/>
      <c r="BZ146" s="6"/>
      <c r="CA146" s="6"/>
      <c r="CB146" s="6"/>
      <c r="CC146" s="6"/>
      <c r="CD146" s="6"/>
      <c r="CE146" s="28"/>
    </row>
    <row r="147" spans="1:83" outlineLevel="1">
      <c r="A147" s="43">
        <v>2030</v>
      </c>
      <c r="B147" s="42">
        <v>0</v>
      </c>
      <c r="C147" s="42">
        <v>0</v>
      </c>
      <c r="D147" s="42">
        <v>0</v>
      </c>
      <c r="E147" s="42">
        <v>237</v>
      </c>
      <c r="F147" s="42">
        <v>0</v>
      </c>
      <c r="G147" s="42">
        <v>948</v>
      </c>
      <c r="H147" s="42">
        <v>1400</v>
      </c>
      <c r="I147" s="42">
        <v>200</v>
      </c>
      <c r="J147" s="42">
        <v>400</v>
      </c>
      <c r="K147" s="42">
        <v>0</v>
      </c>
      <c r="L147" s="42">
        <v>0</v>
      </c>
      <c r="M147" s="42">
        <v>200</v>
      </c>
      <c r="N147" s="42">
        <v>0</v>
      </c>
      <c r="O147" s="42">
        <v>0</v>
      </c>
      <c r="P147" s="42">
        <v>1099.1500015258789</v>
      </c>
      <c r="Q147" s="42">
        <v>0</v>
      </c>
      <c r="R147" s="42">
        <v>0</v>
      </c>
      <c r="S147" s="42">
        <v>0</v>
      </c>
      <c r="T147" s="42">
        <v>0</v>
      </c>
      <c r="U147" s="42">
        <v>100</v>
      </c>
      <c r="V147" s="42">
        <v>0</v>
      </c>
      <c r="W147" s="42">
        <v>0</v>
      </c>
      <c r="X147" s="42">
        <v>900</v>
      </c>
      <c r="Y147" s="42">
        <v>0</v>
      </c>
      <c r="Z147" s="42">
        <v>200</v>
      </c>
      <c r="AA147" s="42">
        <v>200</v>
      </c>
      <c r="AB147" s="42">
        <v>125</v>
      </c>
      <c r="AC147" s="42">
        <v>750</v>
      </c>
      <c r="AD147" s="42">
        <v>0</v>
      </c>
      <c r="AE147" s="42">
        <v>249.90000152587891</v>
      </c>
      <c r="AF147" s="42">
        <v>0</v>
      </c>
      <c r="AG147" s="42">
        <v>0</v>
      </c>
      <c r="AH147" s="42">
        <v>0</v>
      </c>
      <c r="AI147" s="42">
        <v>0</v>
      </c>
      <c r="AJ147" s="42">
        <v>150</v>
      </c>
      <c r="AK147" s="42">
        <v>8.8999996185302734</v>
      </c>
      <c r="AL147" s="42">
        <v>36.619998931884773</v>
      </c>
      <c r="AM147" s="42">
        <v>140.69999999999999</v>
      </c>
      <c r="AN147" s="42">
        <v>8.3042049999999996</v>
      </c>
      <c r="AO147" s="42">
        <v>131.83969400000001</v>
      </c>
      <c r="AP147" s="42">
        <v>284.36450864593922</v>
      </c>
      <c r="AQ147" s="42">
        <v>141.550771</v>
      </c>
      <c r="AR147" s="42">
        <v>76.084998607635498</v>
      </c>
      <c r="AS147" s="42">
        <v>33.506000518798828</v>
      </c>
      <c r="AT147" s="22"/>
      <c r="AU147" s="2">
        <v>2030</v>
      </c>
      <c r="AV147" s="27">
        <v>422.39466999999996</v>
      </c>
      <c r="AW147" s="14">
        <v>281.69466999999997</v>
      </c>
      <c r="AX147" s="14">
        <v>140.69999999999999</v>
      </c>
      <c r="AY147" s="27">
        <v>714.47550632278853</v>
      </c>
      <c r="AZ147" s="14">
        <v>519.34950687210494</v>
      </c>
      <c r="BA147" s="14">
        <v>195.12599945068359</v>
      </c>
      <c r="BB147" s="27">
        <v>6884.0500030517578</v>
      </c>
      <c r="BC147" s="27">
        <v>0</v>
      </c>
      <c r="BD147" s="14">
        <v>1185</v>
      </c>
      <c r="BE147" s="14">
        <v>2200</v>
      </c>
      <c r="BF147" s="14">
        <v>1099.1500015258789</v>
      </c>
      <c r="BG147" s="14">
        <v>100</v>
      </c>
      <c r="BH147" s="14">
        <v>999.90000152587891</v>
      </c>
      <c r="BI147" s="14">
        <v>0</v>
      </c>
      <c r="BJ147" s="14">
        <v>0</v>
      </c>
      <c r="BK147" s="14">
        <v>1300</v>
      </c>
      <c r="BL147" s="27">
        <v>8020.920179374546</v>
      </c>
      <c r="BM147" s="1">
        <v>0</v>
      </c>
      <c r="BN147" s="2">
        <v>2030</v>
      </c>
      <c r="BO147" s="27">
        <v>266.88407299999994</v>
      </c>
      <c r="BP147" s="5">
        <v>216.38407299999997</v>
      </c>
      <c r="BQ147" s="5">
        <v>50.499999999999986</v>
      </c>
      <c r="BR147" s="27">
        <v>545.45811033502559</v>
      </c>
      <c r="BS147" s="5">
        <v>383.83811140314089</v>
      </c>
      <c r="BT147" s="5">
        <v>161.61999893188477</v>
      </c>
      <c r="BU147" s="27">
        <v>6884.0500030517578</v>
      </c>
      <c r="BV147" s="5">
        <v>0</v>
      </c>
      <c r="BW147" s="5">
        <v>1185</v>
      </c>
      <c r="BX147" s="5">
        <v>2200</v>
      </c>
      <c r="BY147" s="5">
        <v>1099.1500015258789</v>
      </c>
      <c r="BZ147" s="5">
        <v>100</v>
      </c>
      <c r="CA147" s="5">
        <v>999.90000152587891</v>
      </c>
      <c r="CB147" s="5">
        <v>0</v>
      </c>
      <c r="CC147" s="5">
        <v>0</v>
      </c>
      <c r="CD147" s="5">
        <v>1300</v>
      </c>
      <c r="CE147" s="27">
        <v>7696.3921863867836</v>
      </c>
    </row>
    <row r="148" spans="1:83" outlineLevel="1">
      <c r="A148" s="43">
        <v>2031</v>
      </c>
      <c r="B148" s="44">
        <v>0</v>
      </c>
      <c r="C148" s="44">
        <v>0</v>
      </c>
      <c r="D148" s="44">
        <v>0</v>
      </c>
      <c r="E148" s="44">
        <v>237</v>
      </c>
      <c r="F148" s="44">
        <v>0</v>
      </c>
      <c r="G148" s="44">
        <v>948</v>
      </c>
      <c r="H148" s="44">
        <v>1400</v>
      </c>
      <c r="I148" s="44">
        <v>200</v>
      </c>
      <c r="J148" s="44">
        <v>400</v>
      </c>
      <c r="K148" s="44">
        <v>0</v>
      </c>
      <c r="L148" s="44">
        <v>0</v>
      </c>
      <c r="M148" s="44">
        <v>300</v>
      </c>
      <c r="N148" s="44">
        <v>0</v>
      </c>
      <c r="O148" s="44">
        <v>0</v>
      </c>
      <c r="P148" s="44">
        <v>1098.5999908447266</v>
      </c>
      <c r="Q148" s="44">
        <v>0</v>
      </c>
      <c r="R148" s="44">
        <v>0</v>
      </c>
      <c r="S148" s="44">
        <v>0</v>
      </c>
      <c r="T148" s="44">
        <v>0</v>
      </c>
      <c r="U148" s="44">
        <v>100</v>
      </c>
      <c r="V148" s="44">
        <v>0</v>
      </c>
      <c r="W148" s="44">
        <v>0</v>
      </c>
      <c r="X148" s="44">
        <v>900</v>
      </c>
      <c r="Y148" s="44">
        <v>0</v>
      </c>
      <c r="Z148" s="44">
        <v>200</v>
      </c>
      <c r="AA148" s="44">
        <v>200</v>
      </c>
      <c r="AB148" s="44">
        <v>150</v>
      </c>
      <c r="AC148" s="44">
        <v>750</v>
      </c>
      <c r="AD148" s="44">
        <v>0</v>
      </c>
      <c r="AE148" s="44">
        <v>249.84999847412109</v>
      </c>
      <c r="AF148" s="44">
        <v>0</v>
      </c>
      <c r="AG148" s="44">
        <v>0</v>
      </c>
      <c r="AH148" s="44">
        <v>0</v>
      </c>
      <c r="AI148" s="44">
        <v>0</v>
      </c>
      <c r="AJ148" s="44">
        <v>180</v>
      </c>
      <c r="AK148" s="44">
        <v>9.7200002670288086</v>
      </c>
      <c r="AL148" s="44">
        <v>39.990001678466797</v>
      </c>
      <c r="AM148" s="44">
        <v>145.69999999999999</v>
      </c>
      <c r="AN148" s="44">
        <v>9.6684809999999999</v>
      </c>
      <c r="AO148" s="44">
        <v>148.12393700000001</v>
      </c>
      <c r="AP148" s="44">
        <v>351.50843736546011</v>
      </c>
      <c r="AQ148" s="44">
        <v>165.63264899999999</v>
      </c>
      <c r="AR148" s="44">
        <v>76.084998607635498</v>
      </c>
      <c r="AS148" s="44">
        <v>33.506000518798828</v>
      </c>
      <c r="AT148" s="22"/>
      <c r="AU148" s="3">
        <v>2031</v>
      </c>
      <c r="AV148" s="28">
        <v>469.125067</v>
      </c>
      <c r="AW148" s="15">
        <v>323.42506700000001</v>
      </c>
      <c r="AX148" s="15">
        <v>145.69999999999999</v>
      </c>
      <c r="AY148" s="28">
        <v>840.8094384373901</v>
      </c>
      <c r="AZ148" s="15">
        <v>617.31343624012447</v>
      </c>
      <c r="BA148" s="15">
        <v>223.49600219726563</v>
      </c>
      <c r="BB148" s="28">
        <v>6983.4499893188477</v>
      </c>
      <c r="BC148" s="28">
        <v>0</v>
      </c>
      <c r="BD148" s="15">
        <v>1185</v>
      </c>
      <c r="BE148" s="15">
        <v>2300</v>
      </c>
      <c r="BF148" s="15">
        <v>1098.5999908447266</v>
      </c>
      <c r="BG148" s="15">
        <v>100</v>
      </c>
      <c r="BH148" s="15">
        <v>999.84999847412109</v>
      </c>
      <c r="BI148" s="15">
        <v>0</v>
      </c>
      <c r="BJ148" s="15">
        <v>0</v>
      </c>
      <c r="BK148" s="15">
        <v>1300</v>
      </c>
      <c r="BL148" s="28">
        <v>8293.3844947562375</v>
      </c>
      <c r="BM148" s="1">
        <v>0</v>
      </c>
      <c r="BN148" s="3">
        <v>2031</v>
      </c>
      <c r="BO148" s="28"/>
      <c r="BP148" s="6"/>
      <c r="BQ148" s="6"/>
      <c r="BR148" s="28"/>
      <c r="BS148" s="6"/>
      <c r="BT148" s="6"/>
      <c r="BU148" s="28"/>
      <c r="BV148" s="6"/>
      <c r="BW148" s="6"/>
      <c r="BX148" s="6"/>
      <c r="BY148" s="6"/>
      <c r="BZ148" s="6"/>
      <c r="CA148" s="6"/>
      <c r="CB148" s="6"/>
      <c r="CC148" s="6"/>
      <c r="CD148" s="6"/>
      <c r="CE148" s="28"/>
    </row>
    <row r="149" spans="1:83" outlineLevel="1">
      <c r="A149" s="43">
        <v>2032</v>
      </c>
      <c r="B149" s="42">
        <v>0</v>
      </c>
      <c r="C149" s="42">
        <v>0</v>
      </c>
      <c r="D149" s="42">
        <v>0</v>
      </c>
      <c r="E149" s="42">
        <v>237</v>
      </c>
      <c r="F149" s="42">
        <v>0</v>
      </c>
      <c r="G149" s="42">
        <v>948</v>
      </c>
      <c r="H149" s="42">
        <v>1400</v>
      </c>
      <c r="I149" s="42">
        <v>200</v>
      </c>
      <c r="J149" s="42">
        <v>400</v>
      </c>
      <c r="K149" s="42">
        <v>0</v>
      </c>
      <c r="L149" s="42">
        <v>0</v>
      </c>
      <c r="M149" s="42">
        <v>300</v>
      </c>
      <c r="N149" s="42">
        <v>0</v>
      </c>
      <c r="O149" s="42">
        <v>0</v>
      </c>
      <c r="P149" s="42">
        <v>1098.0500030517578</v>
      </c>
      <c r="Q149" s="42">
        <v>0</v>
      </c>
      <c r="R149" s="42">
        <v>0</v>
      </c>
      <c r="S149" s="42">
        <v>0</v>
      </c>
      <c r="T149" s="42">
        <v>0</v>
      </c>
      <c r="U149" s="42">
        <v>100</v>
      </c>
      <c r="V149" s="42">
        <v>0</v>
      </c>
      <c r="W149" s="42">
        <v>0</v>
      </c>
      <c r="X149" s="42">
        <v>900</v>
      </c>
      <c r="Y149" s="42">
        <v>0</v>
      </c>
      <c r="Z149" s="42">
        <v>200</v>
      </c>
      <c r="AA149" s="42">
        <v>200</v>
      </c>
      <c r="AB149" s="42">
        <v>150</v>
      </c>
      <c r="AC149" s="42">
        <v>750</v>
      </c>
      <c r="AD149" s="42">
        <v>0</v>
      </c>
      <c r="AE149" s="42">
        <v>249.80000305175781</v>
      </c>
      <c r="AF149" s="42">
        <v>0</v>
      </c>
      <c r="AG149" s="42">
        <v>0</v>
      </c>
      <c r="AH149" s="42">
        <v>0</v>
      </c>
      <c r="AI149" s="42">
        <v>0</v>
      </c>
      <c r="AJ149" s="42">
        <v>210</v>
      </c>
      <c r="AK149" s="42">
        <v>10.590000152587891</v>
      </c>
      <c r="AL149" s="42">
        <v>43.580001831054688</v>
      </c>
      <c r="AM149" s="42">
        <v>150.69999999999999</v>
      </c>
      <c r="AN149" s="42">
        <v>10.717923000000001</v>
      </c>
      <c r="AO149" s="42">
        <v>200.929247</v>
      </c>
      <c r="AP149" s="42">
        <v>418.652366084981</v>
      </c>
      <c r="AQ149" s="42">
        <v>189.70532100000003</v>
      </c>
      <c r="AR149" s="42">
        <v>75.659998655319214</v>
      </c>
      <c r="AS149" s="42">
        <v>33.506000518798828</v>
      </c>
      <c r="AT149" s="22"/>
      <c r="AU149" s="2">
        <v>2032</v>
      </c>
      <c r="AV149" s="27">
        <v>552.05249100000003</v>
      </c>
      <c r="AW149" s="14">
        <v>401.35249100000004</v>
      </c>
      <c r="AX149" s="14">
        <v>150.69999999999999</v>
      </c>
      <c r="AY149" s="27">
        <v>941.98836724274156</v>
      </c>
      <c r="AZ149" s="14">
        <v>714.90236489288804</v>
      </c>
      <c r="BA149" s="14">
        <v>227.08600234985352</v>
      </c>
      <c r="BB149" s="27">
        <v>6982.8500061035156</v>
      </c>
      <c r="BC149" s="27">
        <v>0</v>
      </c>
      <c r="BD149" s="14">
        <v>1185</v>
      </c>
      <c r="BE149" s="14">
        <v>2300</v>
      </c>
      <c r="BF149" s="14">
        <v>1098.0500030517578</v>
      </c>
      <c r="BG149" s="14">
        <v>100</v>
      </c>
      <c r="BH149" s="14">
        <v>999.80000305175781</v>
      </c>
      <c r="BI149" s="14">
        <v>0</v>
      </c>
      <c r="BJ149" s="14">
        <v>0</v>
      </c>
      <c r="BK149" s="14">
        <v>1300</v>
      </c>
      <c r="BL149" s="27">
        <v>8476.8908643462564</v>
      </c>
      <c r="BM149" s="1">
        <v>0</v>
      </c>
      <c r="BN149" s="2">
        <v>2032</v>
      </c>
      <c r="BO149" s="27"/>
      <c r="BP149" s="5"/>
      <c r="BQ149" s="5"/>
      <c r="BR149" s="27"/>
      <c r="BS149" s="5"/>
      <c r="BT149" s="5"/>
      <c r="BU149" s="27"/>
      <c r="BV149" s="5"/>
      <c r="BW149" s="5"/>
      <c r="BX149" s="5"/>
      <c r="BY149" s="5"/>
      <c r="BZ149" s="5"/>
      <c r="CA149" s="5"/>
      <c r="CB149" s="5"/>
      <c r="CC149" s="5"/>
      <c r="CD149" s="5"/>
      <c r="CE149" s="27"/>
    </row>
    <row r="150" spans="1:83" outlineLevel="1">
      <c r="A150" s="43">
        <v>2033</v>
      </c>
      <c r="B150" s="44">
        <v>0</v>
      </c>
      <c r="C150" s="44">
        <v>0</v>
      </c>
      <c r="D150" s="44">
        <v>0</v>
      </c>
      <c r="E150" s="44">
        <v>237</v>
      </c>
      <c r="F150" s="44">
        <v>0</v>
      </c>
      <c r="G150" s="44">
        <v>948</v>
      </c>
      <c r="H150" s="44">
        <v>1400</v>
      </c>
      <c r="I150" s="44">
        <v>200</v>
      </c>
      <c r="J150" s="44">
        <v>400</v>
      </c>
      <c r="K150" s="44">
        <v>0</v>
      </c>
      <c r="L150" s="44">
        <v>0</v>
      </c>
      <c r="M150" s="44">
        <v>300</v>
      </c>
      <c r="N150" s="44">
        <v>0</v>
      </c>
      <c r="O150" s="44">
        <v>0</v>
      </c>
      <c r="P150" s="44">
        <v>1097.4999847412109</v>
      </c>
      <c r="Q150" s="44">
        <v>0</v>
      </c>
      <c r="R150" s="44">
        <v>0</v>
      </c>
      <c r="S150" s="44">
        <v>0</v>
      </c>
      <c r="T150" s="44">
        <v>0</v>
      </c>
      <c r="U150" s="44">
        <v>100</v>
      </c>
      <c r="V150" s="44">
        <v>0</v>
      </c>
      <c r="W150" s="44">
        <v>0</v>
      </c>
      <c r="X150" s="44">
        <v>900</v>
      </c>
      <c r="Y150" s="44">
        <v>0</v>
      </c>
      <c r="Z150" s="44">
        <v>200</v>
      </c>
      <c r="AA150" s="44">
        <v>200</v>
      </c>
      <c r="AB150" s="44">
        <v>150</v>
      </c>
      <c r="AC150" s="44">
        <v>750</v>
      </c>
      <c r="AD150" s="44">
        <v>0</v>
      </c>
      <c r="AE150" s="44">
        <v>249.75</v>
      </c>
      <c r="AF150" s="44">
        <v>0</v>
      </c>
      <c r="AG150" s="44">
        <v>0</v>
      </c>
      <c r="AH150" s="44">
        <v>0</v>
      </c>
      <c r="AI150" s="44">
        <v>0</v>
      </c>
      <c r="AJ150" s="44">
        <v>240</v>
      </c>
      <c r="AK150" s="44">
        <v>11.47000026702881</v>
      </c>
      <c r="AL150" s="44">
        <v>47.200000762939453</v>
      </c>
      <c r="AM150" s="44">
        <v>155.69999999999999</v>
      </c>
      <c r="AN150" s="44">
        <v>10.717923000000001</v>
      </c>
      <c r="AO150" s="44">
        <v>219.51485700000001</v>
      </c>
      <c r="AP150" s="44">
        <v>489.51080342847717</v>
      </c>
      <c r="AQ150" s="44">
        <v>214.33442700000001</v>
      </c>
      <c r="AR150" s="44">
        <v>74.909998655319214</v>
      </c>
      <c r="AS150" s="44">
        <v>33.506000518798828</v>
      </c>
      <c r="AT150" s="22"/>
      <c r="AU150" s="3">
        <v>2033</v>
      </c>
      <c r="AV150" s="28">
        <v>600.2672070000001</v>
      </c>
      <c r="AW150" s="15">
        <v>444.56720700000005</v>
      </c>
      <c r="AX150" s="15">
        <v>155.69999999999999</v>
      </c>
      <c r="AY150" s="28">
        <v>1046.5968036325635</v>
      </c>
      <c r="AZ150" s="15">
        <v>815.8908023508252</v>
      </c>
      <c r="BA150" s="15">
        <v>230.70600128173828</v>
      </c>
      <c r="BB150" s="28">
        <v>6982.2499847412109</v>
      </c>
      <c r="BC150" s="28">
        <v>0</v>
      </c>
      <c r="BD150" s="15">
        <v>1185</v>
      </c>
      <c r="BE150" s="15">
        <v>2300</v>
      </c>
      <c r="BF150" s="15">
        <v>1097.4999847412109</v>
      </c>
      <c r="BG150" s="15">
        <v>100</v>
      </c>
      <c r="BH150" s="15">
        <v>999.75</v>
      </c>
      <c r="BI150" s="15">
        <v>0</v>
      </c>
      <c r="BJ150" s="15">
        <v>0</v>
      </c>
      <c r="BK150" s="15">
        <v>1300</v>
      </c>
      <c r="BL150" s="28">
        <v>8629.1139953737747</v>
      </c>
      <c r="BM150" s="1">
        <v>0</v>
      </c>
      <c r="BN150" s="3">
        <v>2033</v>
      </c>
      <c r="BO150" s="28"/>
      <c r="BP150" s="6"/>
      <c r="BQ150" s="6"/>
      <c r="BR150" s="28"/>
      <c r="BS150" s="6"/>
      <c r="BT150" s="6"/>
      <c r="BU150" s="28"/>
      <c r="BV150" s="6"/>
      <c r="BW150" s="6"/>
      <c r="BX150" s="6"/>
      <c r="BY150" s="6"/>
      <c r="BZ150" s="6"/>
      <c r="CA150" s="6"/>
      <c r="CB150" s="6"/>
      <c r="CC150" s="6"/>
      <c r="CD150" s="6"/>
      <c r="CE150" s="28"/>
    </row>
    <row r="151" spans="1:83" outlineLevel="1">
      <c r="A151" s="43">
        <v>2034</v>
      </c>
      <c r="B151" s="42">
        <v>0</v>
      </c>
      <c r="C151" s="42">
        <v>0</v>
      </c>
      <c r="D151" s="42">
        <v>0</v>
      </c>
      <c r="E151" s="42">
        <v>237</v>
      </c>
      <c r="F151" s="42">
        <v>0</v>
      </c>
      <c r="G151" s="42">
        <v>948</v>
      </c>
      <c r="H151" s="42">
        <v>1400</v>
      </c>
      <c r="I151" s="42">
        <v>200</v>
      </c>
      <c r="J151" s="42">
        <v>400</v>
      </c>
      <c r="K151" s="42">
        <v>0</v>
      </c>
      <c r="L151" s="42">
        <v>0</v>
      </c>
      <c r="M151" s="42">
        <v>300</v>
      </c>
      <c r="N151" s="42">
        <v>0</v>
      </c>
      <c r="O151" s="42">
        <v>0</v>
      </c>
      <c r="P151" s="42">
        <v>1096.9500198364258</v>
      </c>
      <c r="Q151" s="42">
        <v>0</v>
      </c>
      <c r="R151" s="42">
        <v>0</v>
      </c>
      <c r="S151" s="42">
        <v>0</v>
      </c>
      <c r="T151" s="42">
        <v>0</v>
      </c>
      <c r="U151" s="42">
        <v>100</v>
      </c>
      <c r="V151" s="42">
        <v>0</v>
      </c>
      <c r="W151" s="42">
        <v>0</v>
      </c>
      <c r="X151" s="42">
        <v>900</v>
      </c>
      <c r="Y151" s="42">
        <v>0</v>
      </c>
      <c r="Z151" s="42">
        <v>200</v>
      </c>
      <c r="AA151" s="42">
        <v>200</v>
      </c>
      <c r="AB151" s="42">
        <v>150</v>
      </c>
      <c r="AC151" s="42">
        <v>750</v>
      </c>
      <c r="AD151" s="42">
        <v>0</v>
      </c>
      <c r="AE151" s="42">
        <v>249.69999694824219</v>
      </c>
      <c r="AF151" s="42">
        <v>0</v>
      </c>
      <c r="AG151" s="42">
        <v>0</v>
      </c>
      <c r="AH151" s="42">
        <v>0</v>
      </c>
      <c r="AI151" s="42">
        <v>0</v>
      </c>
      <c r="AJ151" s="42">
        <v>270</v>
      </c>
      <c r="AK151" s="42">
        <v>12.35000038146973</v>
      </c>
      <c r="AL151" s="42">
        <v>50.830001831054688</v>
      </c>
      <c r="AM151" s="42">
        <v>155.69999999999999</v>
      </c>
      <c r="AN151" s="42">
        <v>10.717923000000001</v>
      </c>
      <c r="AO151" s="42">
        <v>238.569873</v>
      </c>
      <c r="AP151" s="42">
        <v>560.36924077197341</v>
      </c>
      <c r="AQ151" s="42">
        <v>222.661418</v>
      </c>
      <c r="AR151" s="42">
        <v>73.909998655319214</v>
      </c>
      <c r="AS151" s="42">
        <v>33.506000518798828</v>
      </c>
      <c r="AT151" s="22"/>
      <c r="AU151" s="2">
        <v>2034</v>
      </c>
      <c r="AV151" s="27">
        <v>627.64921400000003</v>
      </c>
      <c r="AW151" s="14">
        <v>471.94921399999998</v>
      </c>
      <c r="AX151" s="14">
        <v>155.69999999999999</v>
      </c>
      <c r="AY151" s="27">
        <v>1150.9652421586159</v>
      </c>
      <c r="AZ151" s="14">
        <v>916.62923980876235</v>
      </c>
      <c r="BA151" s="14">
        <v>234.33600234985352</v>
      </c>
      <c r="BB151" s="27">
        <v>6981.650016784668</v>
      </c>
      <c r="BC151" s="27">
        <v>0</v>
      </c>
      <c r="BD151" s="14">
        <v>1185</v>
      </c>
      <c r="BE151" s="14">
        <v>2300</v>
      </c>
      <c r="BF151" s="14">
        <v>1096.9500198364258</v>
      </c>
      <c r="BG151" s="14">
        <v>100</v>
      </c>
      <c r="BH151" s="14">
        <v>999.69999694824219</v>
      </c>
      <c r="BI151" s="14">
        <v>0</v>
      </c>
      <c r="BJ151" s="14">
        <v>0</v>
      </c>
      <c r="BK151" s="14">
        <v>1300</v>
      </c>
      <c r="BL151" s="27">
        <v>8760.2644729432832</v>
      </c>
      <c r="BM151" s="1">
        <v>0</v>
      </c>
      <c r="BN151" s="2">
        <v>2034</v>
      </c>
      <c r="BO151" s="27"/>
      <c r="BP151" s="5"/>
      <c r="BQ151" s="5"/>
      <c r="BR151" s="27"/>
      <c r="BS151" s="5"/>
      <c r="BT151" s="5"/>
      <c r="BU151" s="27"/>
      <c r="BV151" s="5"/>
      <c r="BW151" s="5"/>
      <c r="BX151" s="5"/>
      <c r="BY151" s="5"/>
      <c r="BZ151" s="5"/>
      <c r="CA151" s="5"/>
      <c r="CB151" s="5"/>
      <c r="CC151" s="5"/>
      <c r="CD151" s="5"/>
      <c r="CE151" s="27"/>
    </row>
    <row r="152" spans="1:83" outlineLevel="1">
      <c r="A152" s="43">
        <v>2035</v>
      </c>
      <c r="B152" s="44">
        <v>0</v>
      </c>
      <c r="C152" s="44">
        <v>0</v>
      </c>
      <c r="D152" s="44">
        <v>0</v>
      </c>
      <c r="E152" s="44">
        <v>237</v>
      </c>
      <c r="F152" s="44">
        <v>0</v>
      </c>
      <c r="G152" s="44">
        <v>948</v>
      </c>
      <c r="H152" s="44">
        <v>1400</v>
      </c>
      <c r="I152" s="44">
        <v>200</v>
      </c>
      <c r="J152" s="44">
        <v>400</v>
      </c>
      <c r="K152" s="44">
        <v>0</v>
      </c>
      <c r="L152" s="44">
        <v>0</v>
      </c>
      <c r="M152" s="44">
        <v>500</v>
      </c>
      <c r="N152" s="44">
        <v>0</v>
      </c>
      <c r="O152" s="44">
        <v>0</v>
      </c>
      <c r="P152" s="44">
        <v>1096.4000015258789</v>
      </c>
      <c r="Q152" s="44">
        <v>0</v>
      </c>
      <c r="R152" s="44">
        <v>0</v>
      </c>
      <c r="S152" s="44">
        <v>0</v>
      </c>
      <c r="T152" s="44">
        <v>0</v>
      </c>
      <c r="U152" s="44">
        <v>100</v>
      </c>
      <c r="V152" s="44">
        <v>0</v>
      </c>
      <c r="W152" s="44">
        <v>0</v>
      </c>
      <c r="X152" s="44">
        <v>900</v>
      </c>
      <c r="Y152" s="44">
        <v>0</v>
      </c>
      <c r="Z152" s="44">
        <v>200</v>
      </c>
      <c r="AA152" s="44">
        <v>200</v>
      </c>
      <c r="AB152" s="44">
        <v>150</v>
      </c>
      <c r="AC152" s="44">
        <v>750</v>
      </c>
      <c r="AD152" s="44">
        <v>0</v>
      </c>
      <c r="AE152" s="44">
        <v>249.65000152587891</v>
      </c>
      <c r="AF152" s="44">
        <v>0</v>
      </c>
      <c r="AG152" s="44">
        <v>0</v>
      </c>
      <c r="AH152" s="44">
        <v>0</v>
      </c>
      <c r="AI152" s="44">
        <v>0</v>
      </c>
      <c r="AJ152" s="44">
        <v>300</v>
      </c>
      <c r="AK152" s="44">
        <v>13.239999771118161</v>
      </c>
      <c r="AL152" s="44">
        <v>54.470001220703118</v>
      </c>
      <c r="AM152" s="44">
        <v>155.69999999999999</v>
      </c>
      <c r="AN152" s="44">
        <v>10.717923000000001</v>
      </c>
      <c r="AO152" s="44">
        <v>258.28604999999999</v>
      </c>
      <c r="AP152" s="44">
        <v>631.33850343142001</v>
      </c>
      <c r="AQ152" s="44">
        <v>231.85621</v>
      </c>
      <c r="AR152" s="44">
        <v>73.909998655319214</v>
      </c>
      <c r="AS152" s="44">
        <v>33.506000518798828</v>
      </c>
      <c r="AT152" s="22"/>
      <c r="AU152" s="3">
        <v>2035</v>
      </c>
      <c r="AV152" s="28">
        <v>656.56018300000005</v>
      </c>
      <c r="AW152" s="15">
        <v>500.86018300000001</v>
      </c>
      <c r="AX152" s="15">
        <v>155.69999999999999</v>
      </c>
      <c r="AY152" s="28">
        <v>1256.4645035973595</v>
      </c>
      <c r="AZ152" s="15">
        <v>1018.4885018578574</v>
      </c>
      <c r="BA152" s="15">
        <v>237.97600173950195</v>
      </c>
      <c r="BB152" s="28">
        <v>7181.0500030517578</v>
      </c>
      <c r="BC152" s="28">
        <v>0</v>
      </c>
      <c r="BD152" s="15">
        <v>1185</v>
      </c>
      <c r="BE152" s="15">
        <v>2500</v>
      </c>
      <c r="BF152" s="15">
        <v>1096.4000015258789</v>
      </c>
      <c r="BG152" s="15">
        <v>100</v>
      </c>
      <c r="BH152" s="15">
        <v>999.65000152587891</v>
      </c>
      <c r="BI152" s="15">
        <v>0</v>
      </c>
      <c r="BJ152" s="15">
        <v>0</v>
      </c>
      <c r="BK152" s="15">
        <v>1300</v>
      </c>
      <c r="BL152" s="28">
        <v>9094.0746896491182</v>
      </c>
      <c r="BM152" s="1">
        <v>0</v>
      </c>
      <c r="BN152" s="3">
        <v>2035</v>
      </c>
      <c r="BO152" s="28"/>
      <c r="BP152" s="6"/>
      <c r="BQ152" s="6"/>
      <c r="BR152" s="28"/>
      <c r="BS152" s="6"/>
      <c r="BT152" s="6"/>
      <c r="BU152" s="28"/>
      <c r="BV152" s="6"/>
      <c r="BW152" s="6"/>
      <c r="BX152" s="6"/>
      <c r="BY152" s="6"/>
      <c r="BZ152" s="6"/>
      <c r="CA152" s="6"/>
      <c r="CB152" s="6"/>
      <c r="CC152" s="6"/>
      <c r="CD152" s="6"/>
      <c r="CE152" s="28"/>
    </row>
    <row r="153" spans="1:83" outlineLevel="1">
      <c r="A153" s="43">
        <v>2036</v>
      </c>
      <c r="B153" s="42">
        <v>0</v>
      </c>
      <c r="C153" s="42">
        <v>0</v>
      </c>
      <c r="D153" s="42">
        <v>0</v>
      </c>
      <c r="E153" s="42">
        <v>237</v>
      </c>
      <c r="F153" s="42">
        <v>0</v>
      </c>
      <c r="G153" s="42">
        <v>948</v>
      </c>
      <c r="H153" s="42">
        <v>1400</v>
      </c>
      <c r="I153" s="42">
        <v>200</v>
      </c>
      <c r="J153" s="42">
        <v>600</v>
      </c>
      <c r="K153" s="42">
        <v>0</v>
      </c>
      <c r="L153" s="42">
        <v>0</v>
      </c>
      <c r="M153" s="42">
        <v>800</v>
      </c>
      <c r="N153" s="42">
        <v>0</v>
      </c>
      <c r="O153" s="42">
        <v>0</v>
      </c>
      <c r="P153" s="42">
        <v>1095.8499908447266</v>
      </c>
      <c r="Q153" s="42">
        <v>0</v>
      </c>
      <c r="R153" s="42">
        <v>0</v>
      </c>
      <c r="S153" s="42">
        <v>0</v>
      </c>
      <c r="T153" s="42">
        <v>0</v>
      </c>
      <c r="U153" s="42">
        <v>100</v>
      </c>
      <c r="V153" s="42">
        <v>0</v>
      </c>
      <c r="W153" s="42">
        <v>0</v>
      </c>
      <c r="X153" s="42">
        <v>900</v>
      </c>
      <c r="Y153" s="42">
        <v>0</v>
      </c>
      <c r="Z153" s="42">
        <v>200</v>
      </c>
      <c r="AA153" s="42">
        <v>200</v>
      </c>
      <c r="AB153" s="42">
        <v>150</v>
      </c>
      <c r="AC153" s="42">
        <v>750</v>
      </c>
      <c r="AD153" s="42">
        <v>0</v>
      </c>
      <c r="AE153" s="42">
        <v>249.59999847412109</v>
      </c>
      <c r="AF153" s="42">
        <v>0</v>
      </c>
      <c r="AG153" s="42">
        <v>0</v>
      </c>
      <c r="AH153" s="42">
        <v>0</v>
      </c>
      <c r="AI153" s="42">
        <v>0</v>
      </c>
      <c r="AJ153" s="42">
        <v>330</v>
      </c>
      <c r="AK153" s="42">
        <v>14.11999988555908</v>
      </c>
      <c r="AL153" s="42">
        <v>58.099998474121087</v>
      </c>
      <c r="AM153" s="42">
        <v>155.69999999999999</v>
      </c>
      <c r="AN153" s="42">
        <v>10.717923000000001</v>
      </c>
      <c r="AO153" s="42">
        <v>277.04538300000002</v>
      </c>
      <c r="AP153" s="42">
        <v>702.30776609086661</v>
      </c>
      <c r="AQ153" s="42">
        <v>242.38394099999999</v>
      </c>
      <c r="AR153" s="42">
        <v>73.909998655319214</v>
      </c>
      <c r="AS153" s="42">
        <v>33.506000518798828</v>
      </c>
      <c r="AT153" s="22"/>
      <c r="AU153" s="2">
        <v>2036</v>
      </c>
      <c r="AV153" s="27">
        <v>685.84724699999992</v>
      </c>
      <c r="AW153" s="14">
        <v>530.14724699999999</v>
      </c>
      <c r="AX153" s="14">
        <v>155.69999999999999</v>
      </c>
      <c r="AY153" s="27">
        <v>1361.9437636246648</v>
      </c>
      <c r="AZ153" s="14">
        <v>1120.3377646317449</v>
      </c>
      <c r="BA153" s="14">
        <v>241.60599899291992</v>
      </c>
      <c r="BB153" s="27">
        <v>7680.4499893188477</v>
      </c>
      <c r="BC153" s="27">
        <v>0</v>
      </c>
      <c r="BD153" s="14">
        <v>1185</v>
      </c>
      <c r="BE153" s="14">
        <v>3000</v>
      </c>
      <c r="BF153" s="14">
        <v>1095.8499908447266</v>
      </c>
      <c r="BG153" s="14">
        <v>100</v>
      </c>
      <c r="BH153" s="14">
        <v>999.59999847412109</v>
      </c>
      <c r="BI153" s="14">
        <v>0</v>
      </c>
      <c r="BJ153" s="14">
        <v>0</v>
      </c>
      <c r="BK153" s="14">
        <v>1300</v>
      </c>
      <c r="BL153" s="27">
        <v>9728.2409999435131</v>
      </c>
      <c r="BM153" s="1">
        <v>0</v>
      </c>
      <c r="BN153" s="2">
        <v>2036</v>
      </c>
      <c r="BO153" s="27"/>
      <c r="BP153" s="5"/>
      <c r="BQ153" s="5"/>
      <c r="BR153" s="27"/>
      <c r="BS153" s="5"/>
      <c r="BT153" s="5"/>
      <c r="BU153" s="27"/>
      <c r="BV153" s="5"/>
      <c r="BW153" s="5"/>
      <c r="BX153" s="5"/>
      <c r="BY153" s="5"/>
      <c r="BZ153" s="5"/>
      <c r="CA153" s="5"/>
      <c r="CB153" s="5"/>
      <c r="CC153" s="5"/>
      <c r="CD153" s="5"/>
      <c r="CE153" s="27"/>
    </row>
    <row r="154" spans="1:83" outlineLevel="1">
      <c r="A154" s="43">
        <v>2037</v>
      </c>
      <c r="B154" s="44">
        <v>0</v>
      </c>
      <c r="C154" s="44">
        <v>0</v>
      </c>
      <c r="D154" s="44">
        <v>0</v>
      </c>
      <c r="E154" s="44">
        <v>474</v>
      </c>
      <c r="F154" s="44">
        <v>0</v>
      </c>
      <c r="G154" s="44">
        <v>948</v>
      </c>
      <c r="H154" s="44">
        <v>1400</v>
      </c>
      <c r="I154" s="44">
        <v>200</v>
      </c>
      <c r="J154" s="44">
        <v>600</v>
      </c>
      <c r="K154" s="44">
        <v>0</v>
      </c>
      <c r="L154" s="44">
        <v>0</v>
      </c>
      <c r="M154" s="44">
        <v>800</v>
      </c>
      <c r="N154" s="44">
        <v>0</v>
      </c>
      <c r="O154" s="44">
        <v>0</v>
      </c>
      <c r="P154" s="44">
        <v>1095.3000030517578</v>
      </c>
      <c r="Q154" s="44">
        <v>0</v>
      </c>
      <c r="R154" s="44">
        <v>0</v>
      </c>
      <c r="S154" s="44">
        <v>0</v>
      </c>
      <c r="T154" s="44">
        <v>0</v>
      </c>
      <c r="U154" s="44">
        <v>100</v>
      </c>
      <c r="V154" s="44">
        <v>0</v>
      </c>
      <c r="W154" s="44">
        <v>0</v>
      </c>
      <c r="X154" s="44">
        <v>900</v>
      </c>
      <c r="Y154" s="44">
        <v>0</v>
      </c>
      <c r="Z154" s="44">
        <v>200</v>
      </c>
      <c r="AA154" s="44">
        <v>200</v>
      </c>
      <c r="AB154" s="44">
        <v>150</v>
      </c>
      <c r="AC154" s="44">
        <v>750</v>
      </c>
      <c r="AD154" s="44">
        <v>0</v>
      </c>
      <c r="AE154" s="44">
        <v>249.55000305175781</v>
      </c>
      <c r="AF154" s="44">
        <v>0</v>
      </c>
      <c r="AG154" s="44">
        <v>0</v>
      </c>
      <c r="AH154" s="44">
        <v>0</v>
      </c>
      <c r="AI154" s="44">
        <v>0</v>
      </c>
      <c r="AJ154" s="44">
        <v>360</v>
      </c>
      <c r="AK154" s="44">
        <v>15.010000228881839</v>
      </c>
      <c r="AL154" s="44">
        <v>61.759998321533203</v>
      </c>
      <c r="AM154" s="44">
        <v>155.69999999999999</v>
      </c>
      <c r="AN154" s="44">
        <v>10.717923000000001</v>
      </c>
      <c r="AO154" s="44">
        <v>294.53497199999998</v>
      </c>
      <c r="AP154" s="44">
        <v>773.53780368399657</v>
      </c>
      <c r="AQ154" s="44">
        <v>256.62610000000001</v>
      </c>
      <c r="AR154" s="44">
        <v>73.909998655319214</v>
      </c>
      <c r="AS154" s="44">
        <v>33.506000518798828</v>
      </c>
      <c r="AT154" s="22"/>
      <c r="AU154" s="3">
        <v>2037</v>
      </c>
      <c r="AV154" s="28">
        <v>717.57899500000008</v>
      </c>
      <c r="AW154" s="15">
        <v>561.87899500000003</v>
      </c>
      <c r="AX154" s="15">
        <v>155.69999999999999</v>
      </c>
      <c r="AY154" s="28">
        <v>1467.7238014085297</v>
      </c>
      <c r="AZ154" s="15">
        <v>1222.4578025681976</v>
      </c>
      <c r="BA154" s="15">
        <v>245.26599884033203</v>
      </c>
      <c r="BB154" s="28">
        <v>7916.8500061035156</v>
      </c>
      <c r="BC154" s="28">
        <v>0</v>
      </c>
      <c r="BD154" s="15">
        <v>1422</v>
      </c>
      <c r="BE154" s="15">
        <v>3000</v>
      </c>
      <c r="BF154" s="15">
        <v>1095.3000030517578</v>
      </c>
      <c r="BG154" s="15">
        <v>100</v>
      </c>
      <c r="BH154" s="15">
        <v>999.55000305175781</v>
      </c>
      <c r="BI154" s="15">
        <v>0</v>
      </c>
      <c r="BJ154" s="15">
        <v>0</v>
      </c>
      <c r="BK154" s="15">
        <v>1300</v>
      </c>
      <c r="BL154" s="28">
        <v>10102.152802512046</v>
      </c>
      <c r="BM154" s="1">
        <v>0</v>
      </c>
      <c r="BN154" s="3">
        <v>2037</v>
      </c>
      <c r="BO154" s="28"/>
      <c r="BP154" s="6"/>
      <c r="BQ154" s="6"/>
      <c r="BR154" s="28"/>
      <c r="BS154" s="6"/>
      <c r="BT154" s="6"/>
      <c r="BU154" s="28"/>
      <c r="BV154" s="6"/>
      <c r="BW154" s="6"/>
      <c r="BX154" s="6"/>
      <c r="BY154" s="6"/>
      <c r="BZ154" s="6"/>
      <c r="CA154" s="6"/>
      <c r="CB154" s="6"/>
      <c r="CC154" s="6"/>
      <c r="CD154" s="6"/>
      <c r="CE154" s="28"/>
    </row>
    <row r="155" spans="1:83" outlineLevel="1">
      <c r="A155" s="43">
        <v>2038</v>
      </c>
      <c r="B155" s="42">
        <v>0</v>
      </c>
      <c r="C155" s="42">
        <v>0</v>
      </c>
      <c r="D155" s="42">
        <v>0</v>
      </c>
      <c r="E155" s="42">
        <v>474</v>
      </c>
      <c r="F155" s="42">
        <v>0</v>
      </c>
      <c r="G155" s="42">
        <v>948</v>
      </c>
      <c r="H155" s="42">
        <v>1500</v>
      </c>
      <c r="I155" s="42">
        <v>200</v>
      </c>
      <c r="J155" s="42">
        <v>600</v>
      </c>
      <c r="K155" s="42">
        <v>0</v>
      </c>
      <c r="L155" s="42">
        <v>0</v>
      </c>
      <c r="M155" s="42">
        <v>900</v>
      </c>
      <c r="N155" s="42">
        <v>0</v>
      </c>
      <c r="O155" s="42">
        <v>0</v>
      </c>
      <c r="P155" s="42">
        <v>1094.7499847412109</v>
      </c>
      <c r="Q155" s="42">
        <v>0</v>
      </c>
      <c r="R155" s="42">
        <v>0</v>
      </c>
      <c r="S155" s="42">
        <v>0</v>
      </c>
      <c r="T155" s="42">
        <v>0</v>
      </c>
      <c r="U155" s="42">
        <v>100</v>
      </c>
      <c r="V155" s="42">
        <v>0</v>
      </c>
      <c r="W155" s="42">
        <v>0</v>
      </c>
      <c r="X155" s="42">
        <v>900</v>
      </c>
      <c r="Y155" s="42">
        <v>0</v>
      </c>
      <c r="Z155" s="42">
        <v>200</v>
      </c>
      <c r="AA155" s="42">
        <v>200</v>
      </c>
      <c r="AB155" s="42">
        <v>150</v>
      </c>
      <c r="AC155" s="42">
        <v>750</v>
      </c>
      <c r="AD155" s="42">
        <v>150</v>
      </c>
      <c r="AE155" s="42">
        <v>249.5</v>
      </c>
      <c r="AF155" s="42">
        <v>0</v>
      </c>
      <c r="AG155" s="42">
        <v>0</v>
      </c>
      <c r="AH155" s="42">
        <v>0</v>
      </c>
      <c r="AI155" s="42">
        <v>0</v>
      </c>
      <c r="AJ155" s="42">
        <v>390</v>
      </c>
      <c r="AK155" s="42">
        <v>15.88000011444092</v>
      </c>
      <c r="AL155" s="42">
        <v>65.339996337890625</v>
      </c>
      <c r="AM155" s="42">
        <v>155.69999999999999</v>
      </c>
      <c r="AN155" s="42">
        <v>10.717923000000001</v>
      </c>
      <c r="AO155" s="42">
        <v>312.89791300000002</v>
      </c>
      <c r="AP155" s="42">
        <v>844.76784127712642</v>
      </c>
      <c r="AQ155" s="42">
        <v>270.08933500000001</v>
      </c>
      <c r="AR155" s="42">
        <v>73.909998655319214</v>
      </c>
      <c r="AS155" s="42">
        <v>33.506000518798828</v>
      </c>
      <c r="AT155" s="22"/>
      <c r="AU155" s="2">
        <v>2038</v>
      </c>
      <c r="AV155" s="27">
        <v>749.40517100000011</v>
      </c>
      <c r="AW155" s="14">
        <v>593.70517100000006</v>
      </c>
      <c r="AX155" s="14">
        <v>155.69999999999999</v>
      </c>
      <c r="AY155" s="27">
        <v>1573.4038369035761</v>
      </c>
      <c r="AZ155" s="14">
        <v>1324.5578400468867</v>
      </c>
      <c r="BA155" s="14">
        <v>248.84599685668945</v>
      </c>
      <c r="BB155" s="27">
        <v>8266.2499847412109</v>
      </c>
      <c r="BC155" s="27">
        <v>0</v>
      </c>
      <c r="BD155" s="14">
        <v>1422</v>
      </c>
      <c r="BE155" s="14">
        <v>3200</v>
      </c>
      <c r="BF155" s="14">
        <v>1094.7499847412109</v>
      </c>
      <c r="BG155" s="14">
        <v>100</v>
      </c>
      <c r="BH155" s="14">
        <v>1149.5</v>
      </c>
      <c r="BI155" s="14">
        <v>0</v>
      </c>
      <c r="BJ155" s="14">
        <v>0</v>
      </c>
      <c r="BK155" s="14">
        <v>1300</v>
      </c>
      <c r="BL155" s="27">
        <v>10589.058992644786</v>
      </c>
      <c r="BM155" s="1">
        <v>0</v>
      </c>
      <c r="BN155" s="2">
        <v>2038</v>
      </c>
      <c r="BO155" s="27"/>
      <c r="BP155" s="5"/>
      <c r="BQ155" s="5"/>
      <c r="BR155" s="27"/>
      <c r="BS155" s="5"/>
      <c r="BT155" s="5"/>
      <c r="BU155" s="27"/>
      <c r="BV155" s="5"/>
      <c r="BW155" s="5"/>
      <c r="BX155" s="5"/>
      <c r="BY155" s="5"/>
      <c r="BZ155" s="5"/>
      <c r="CA155" s="5"/>
      <c r="CB155" s="5"/>
      <c r="CC155" s="5"/>
      <c r="CD155" s="5"/>
      <c r="CE155" s="27"/>
    </row>
    <row r="156" spans="1:83" outlineLevel="1">
      <c r="A156" s="43">
        <v>2039</v>
      </c>
      <c r="B156" s="44">
        <v>0</v>
      </c>
      <c r="C156" s="44">
        <v>0</v>
      </c>
      <c r="D156" s="44">
        <v>0</v>
      </c>
      <c r="E156" s="44">
        <v>474</v>
      </c>
      <c r="F156" s="44">
        <v>0</v>
      </c>
      <c r="G156" s="44">
        <v>948</v>
      </c>
      <c r="H156" s="44">
        <v>1500</v>
      </c>
      <c r="I156" s="44">
        <v>200</v>
      </c>
      <c r="J156" s="44">
        <v>600</v>
      </c>
      <c r="K156" s="44">
        <v>0</v>
      </c>
      <c r="L156" s="44">
        <v>0</v>
      </c>
      <c r="M156" s="44">
        <v>1000</v>
      </c>
      <c r="N156" s="44">
        <v>0</v>
      </c>
      <c r="O156" s="44">
        <v>0</v>
      </c>
      <c r="P156" s="44">
        <v>1094.2000198364258</v>
      </c>
      <c r="Q156" s="44">
        <v>0</v>
      </c>
      <c r="R156" s="44">
        <v>0</v>
      </c>
      <c r="S156" s="44">
        <v>0</v>
      </c>
      <c r="T156" s="44">
        <v>0</v>
      </c>
      <c r="U156" s="44">
        <v>100</v>
      </c>
      <c r="V156" s="44">
        <v>0</v>
      </c>
      <c r="W156" s="44">
        <v>0</v>
      </c>
      <c r="X156" s="44">
        <v>900</v>
      </c>
      <c r="Y156" s="44">
        <v>0</v>
      </c>
      <c r="Z156" s="44">
        <v>200</v>
      </c>
      <c r="AA156" s="44">
        <v>200</v>
      </c>
      <c r="AB156" s="44">
        <v>150</v>
      </c>
      <c r="AC156" s="44">
        <v>750</v>
      </c>
      <c r="AD156" s="44">
        <v>149.94999694824219</v>
      </c>
      <c r="AE156" s="44">
        <v>249.44999694824219</v>
      </c>
      <c r="AF156" s="44">
        <v>0</v>
      </c>
      <c r="AG156" s="44">
        <v>0</v>
      </c>
      <c r="AH156" s="44">
        <v>0</v>
      </c>
      <c r="AI156" s="44">
        <v>0</v>
      </c>
      <c r="AJ156" s="44">
        <v>420</v>
      </c>
      <c r="AK156" s="44">
        <v>16.760000228881839</v>
      </c>
      <c r="AL156" s="44">
        <v>68.959999084472656</v>
      </c>
      <c r="AM156" s="44">
        <v>155.69999999999999</v>
      </c>
      <c r="AN156" s="44">
        <v>10.717923000000001</v>
      </c>
      <c r="AO156" s="44">
        <v>331.41053299999999</v>
      </c>
      <c r="AP156" s="44">
        <v>917.56433527798572</v>
      </c>
      <c r="AQ156" s="44">
        <v>283.89166899999998</v>
      </c>
      <c r="AR156" s="44">
        <v>73.909998655319214</v>
      </c>
      <c r="AS156" s="44">
        <v>33.506000518798828</v>
      </c>
      <c r="AT156" s="22"/>
      <c r="AU156" s="3">
        <v>2039</v>
      </c>
      <c r="AV156" s="28">
        <v>781.72012500000005</v>
      </c>
      <c r="AW156" s="15">
        <v>626.02012500000001</v>
      </c>
      <c r="AX156" s="15">
        <v>155.69999999999999</v>
      </c>
      <c r="AY156" s="28">
        <v>1680.7003337654583</v>
      </c>
      <c r="AZ156" s="15">
        <v>1428.2343341621868</v>
      </c>
      <c r="BA156" s="15">
        <v>252.46599960327148</v>
      </c>
      <c r="BB156" s="28">
        <v>8365.6000137329102</v>
      </c>
      <c r="BC156" s="28">
        <v>0</v>
      </c>
      <c r="BD156" s="15">
        <v>1422</v>
      </c>
      <c r="BE156" s="15">
        <v>3300</v>
      </c>
      <c r="BF156" s="15">
        <v>1094.2000198364258</v>
      </c>
      <c r="BG156" s="15">
        <v>100</v>
      </c>
      <c r="BH156" s="15">
        <v>1149.3999938964844</v>
      </c>
      <c r="BI156" s="15">
        <v>0</v>
      </c>
      <c r="BJ156" s="15">
        <v>0</v>
      </c>
      <c r="BK156" s="15">
        <v>1300</v>
      </c>
      <c r="BL156" s="28">
        <v>10828.020472498369</v>
      </c>
      <c r="BM156" s="1">
        <v>0</v>
      </c>
      <c r="BN156" s="3">
        <v>2039</v>
      </c>
      <c r="BO156" s="28"/>
      <c r="BP156" s="6"/>
      <c r="BQ156" s="6"/>
      <c r="BR156" s="28"/>
      <c r="BS156" s="6"/>
      <c r="BT156" s="6"/>
      <c r="BU156" s="28"/>
      <c r="BV156" s="6"/>
      <c r="BW156" s="6"/>
      <c r="BX156" s="6"/>
      <c r="BY156" s="6"/>
      <c r="BZ156" s="6"/>
      <c r="CA156" s="6"/>
      <c r="CB156" s="6"/>
      <c r="CC156" s="6"/>
      <c r="CD156" s="6"/>
      <c r="CE156" s="28"/>
    </row>
    <row r="157" spans="1:83" outlineLevel="1">
      <c r="A157" s="43">
        <v>2040</v>
      </c>
      <c r="B157" s="42">
        <v>0</v>
      </c>
      <c r="C157" s="42">
        <v>0</v>
      </c>
      <c r="D157" s="42">
        <v>0</v>
      </c>
      <c r="E157" s="42">
        <v>474</v>
      </c>
      <c r="F157" s="42">
        <v>18.29999923706055</v>
      </c>
      <c r="G157" s="42">
        <v>948</v>
      </c>
      <c r="H157" s="42">
        <v>1500</v>
      </c>
      <c r="I157" s="42">
        <v>700</v>
      </c>
      <c r="J157" s="42">
        <v>600</v>
      </c>
      <c r="K157" s="42">
        <v>0</v>
      </c>
      <c r="L157" s="42">
        <v>0</v>
      </c>
      <c r="M157" s="42">
        <v>1000</v>
      </c>
      <c r="N157" s="42">
        <v>0</v>
      </c>
      <c r="O157" s="42">
        <v>0</v>
      </c>
      <c r="P157" s="42">
        <v>1093.6500015258789</v>
      </c>
      <c r="Q157" s="42">
        <v>0</v>
      </c>
      <c r="R157" s="42">
        <v>0</v>
      </c>
      <c r="S157" s="42">
        <v>0</v>
      </c>
      <c r="T157" s="42">
        <v>0</v>
      </c>
      <c r="U157" s="42">
        <v>100</v>
      </c>
      <c r="V157" s="42">
        <v>0</v>
      </c>
      <c r="W157" s="42">
        <v>0</v>
      </c>
      <c r="X157" s="42">
        <v>900</v>
      </c>
      <c r="Y157" s="42">
        <v>0</v>
      </c>
      <c r="Z157" s="42">
        <v>200</v>
      </c>
      <c r="AA157" s="42">
        <v>200</v>
      </c>
      <c r="AB157" s="42">
        <v>150</v>
      </c>
      <c r="AC157" s="42">
        <v>750</v>
      </c>
      <c r="AD157" s="42">
        <v>149.90000152587891</v>
      </c>
      <c r="AE157" s="42">
        <v>249.40000152587891</v>
      </c>
      <c r="AF157" s="42">
        <v>0</v>
      </c>
      <c r="AG157" s="42">
        <v>0</v>
      </c>
      <c r="AH157" s="42">
        <v>0</v>
      </c>
      <c r="AI157" s="42">
        <v>0</v>
      </c>
      <c r="AJ157" s="42">
        <v>450</v>
      </c>
      <c r="AK157" s="42">
        <v>17.64999961853027</v>
      </c>
      <c r="AL157" s="42">
        <v>72.610000610351563</v>
      </c>
      <c r="AM157" s="42">
        <v>155.69999999999999</v>
      </c>
      <c r="AN157" s="42">
        <v>10.717923000000001</v>
      </c>
      <c r="AO157" s="42">
        <v>350.07590800000003</v>
      </c>
      <c r="AP157" s="42">
        <v>990.36082927884513</v>
      </c>
      <c r="AQ157" s="42">
        <v>296.558898</v>
      </c>
      <c r="AR157" s="42">
        <v>73.909998655319214</v>
      </c>
      <c r="AS157" s="42">
        <v>33.506000518798828</v>
      </c>
      <c r="AT157" s="22"/>
      <c r="AU157" s="2">
        <v>2040</v>
      </c>
      <c r="AV157" s="27">
        <v>813.052729</v>
      </c>
      <c r="AW157" s="14">
        <v>657.35272899999995</v>
      </c>
      <c r="AX157" s="14">
        <v>155.69999999999999</v>
      </c>
      <c r="AY157" s="27">
        <v>1788.036828681845</v>
      </c>
      <c r="AZ157" s="14">
        <v>1531.9208275526946</v>
      </c>
      <c r="BA157" s="14">
        <v>256.11600112915039</v>
      </c>
      <c r="BB157" s="27">
        <v>8883.2500038146973</v>
      </c>
      <c r="BC157" s="27">
        <v>0</v>
      </c>
      <c r="BD157" s="14">
        <v>1440.2999992370605</v>
      </c>
      <c r="BE157" s="14">
        <v>3800</v>
      </c>
      <c r="BF157" s="14">
        <v>1093.6500015258789</v>
      </c>
      <c r="BG157" s="14">
        <v>100</v>
      </c>
      <c r="BH157" s="14">
        <v>1149.3000030517578</v>
      </c>
      <c r="BI157" s="14">
        <v>0</v>
      </c>
      <c r="BJ157" s="14">
        <v>0</v>
      </c>
      <c r="BK157" s="14">
        <v>1300</v>
      </c>
      <c r="BL157" s="27">
        <v>11484.339561496541</v>
      </c>
      <c r="BM157" s="1">
        <v>0</v>
      </c>
      <c r="BN157" s="2">
        <v>2040</v>
      </c>
      <c r="BO157" s="27"/>
      <c r="BP157" s="5"/>
      <c r="BQ157" s="5"/>
      <c r="BR157" s="27"/>
      <c r="BS157" s="5"/>
      <c r="BT157" s="5"/>
      <c r="BU157" s="27"/>
      <c r="BV157" s="5"/>
      <c r="BW157" s="5"/>
      <c r="BX157" s="5"/>
      <c r="BY157" s="5"/>
      <c r="BZ157" s="5"/>
      <c r="CA157" s="5"/>
      <c r="CB157" s="5"/>
      <c r="CC157" s="5"/>
      <c r="CD157" s="5"/>
      <c r="CE157" s="27"/>
    </row>
    <row r="158" spans="1:83" outlineLevel="1">
      <c r="A158" s="43">
        <v>2041</v>
      </c>
      <c r="B158" s="44">
        <v>0</v>
      </c>
      <c r="C158" s="44">
        <v>0</v>
      </c>
      <c r="D158" s="44">
        <v>0</v>
      </c>
      <c r="E158" s="44">
        <v>474</v>
      </c>
      <c r="F158" s="44">
        <v>18.29999923706055</v>
      </c>
      <c r="G158" s="44">
        <v>948</v>
      </c>
      <c r="H158" s="44">
        <v>1500</v>
      </c>
      <c r="I158" s="44">
        <v>700</v>
      </c>
      <c r="J158" s="44">
        <v>600</v>
      </c>
      <c r="K158" s="44">
        <v>0</v>
      </c>
      <c r="L158" s="44">
        <v>0</v>
      </c>
      <c r="M158" s="44">
        <v>1000</v>
      </c>
      <c r="N158" s="44">
        <v>0</v>
      </c>
      <c r="O158" s="44">
        <v>0</v>
      </c>
      <c r="P158" s="44">
        <v>1093.0999908447266</v>
      </c>
      <c r="Q158" s="44">
        <v>0</v>
      </c>
      <c r="R158" s="44">
        <v>0</v>
      </c>
      <c r="S158" s="44">
        <v>0</v>
      </c>
      <c r="T158" s="44">
        <v>0</v>
      </c>
      <c r="U158" s="44">
        <v>100</v>
      </c>
      <c r="V158" s="44">
        <v>0</v>
      </c>
      <c r="W158" s="44">
        <v>0</v>
      </c>
      <c r="X158" s="44">
        <v>1000</v>
      </c>
      <c r="Y158" s="44">
        <v>0</v>
      </c>
      <c r="Z158" s="44">
        <v>200</v>
      </c>
      <c r="AA158" s="44">
        <v>200</v>
      </c>
      <c r="AB158" s="44">
        <v>150</v>
      </c>
      <c r="AC158" s="44">
        <v>750</v>
      </c>
      <c r="AD158" s="44">
        <v>149.84999847412109</v>
      </c>
      <c r="AE158" s="44">
        <v>249.34999847412109</v>
      </c>
      <c r="AF158" s="44">
        <v>0</v>
      </c>
      <c r="AG158" s="44">
        <v>0</v>
      </c>
      <c r="AH158" s="44">
        <v>0</v>
      </c>
      <c r="AI158" s="44">
        <v>0</v>
      </c>
      <c r="AJ158" s="44">
        <v>480</v>
      </c>
      <c r="AK158" s="44">
        <v>18.54999923706055</v>
      </c>
      <c r="AL158" s="44">
        <v>76.30999755859375</v>
      </c>
      <c r="AM158" s="44">
        <v>155.69999999999999</v>
      </c>
      <c r="AN158" s="44">
        <v>10.717923000000001</v>
      </c>
      <c r="AO158" s="44">
        <v>366.544757</v>
      </c>
      <c r="AP158" s="44">
        <v>1066.338277034426</v>
      </c>
      <c r="AQ158" s="44">
        <v>306.24352599999997</v>
      </c>
      <c r="AR158" s="44">
        <v>73.909998655319214</v>
      </c>
      <c r="AS158" s="44">
        <v>33.506000518798828</v>
      </c>
      <c r="AT158" s="22"/>
      <c r="AU158" s="3">
        <v>2041</v>
      </c>
      <c r="AV158" s="28">
        <v>839.20620600000007</v>
      </c>
      <c r="AW158" s="15">
        <v>683.50620600000002</v>
      </c>
      <c r="AX158" s="15">
        <v>155.69999999999999</v>
      </c>
      <c r="AY158" s="28">
        <v>1898.6142730041984</v>
      </c>
      <c r="AZ158" s="15">
        <v>1638.7982749268058</v>
      </c>
      <c r="BA158" s="15">
        <v>259.81599807739258</v>
      </c>
      <c r="BB158" s="28">
        <v>8982.5999870300293</v>
      </c>
      <c r="BC158" s="28">
        <v>0</v>
      </c>
      <c r="BD158" s="15">
        <v>1440.2999992370605</v>
      </c>
      <c r="BE158" s="15">
        <v>3800</v>
      </c>
      <c r="BF158" s="15">
        <v>1093.0999908447266</v>
      </c>
      <c r="BG158" s="15">
        <v>100</v>
      </c>
      <c r="BH158" s="15">
        <v>1149.1999969482422</v>
      </c>
      <c r="BI158" s="15">
        <v>0</v>
      </c>
      <c r="BJ158" s="15">
        <v>0</v>
      </c>
      <c r="BK158" s="15">
        <v>1400</v>
      </c>
      <c r="BL158" s="28">
        <v>11720.420466034228</v>
      </c>
      <c r="BM158" s="1">
        <v>0</v>
      </c>
      <c r="BN158" s="3">
        <v>2041</v>
      </c>
      <c r="BO158" s="28"/>
      <c r="BP158" s="6"/>
      <c r="BQ158" s="6"/>
      <c r="BR158" s="28"/>
      <c r="BS158" s="6"/>
      <c r="BT158" s="6"/>
      <c r="BU158" s="28"/>
      <c r="BV158" s="6"/>
      <c r="BW158" s="6"/>
      <c r="BX158" s="6"/>
      <c r="BY158" s="6"/>
      <c r="BZ158" s="6"/>
      <c r="CA158" s="6"/>
      <c r="CB158" s="6"/>
      <c r="CC158" s="6"/>
      <c r="CD158" s="6"/>
      <c r="CE158" s="28"/>
    </row>
    <row r="159" spans="1:83" outlineLevel="1">
      <c r="A159" s="43">
        <v>2042</v>
      </c>
      <c r="B159" s="42">
        <v>0</v>
      </c>
      <c r="C159" s="42">
        <v>0</v>
      </c>
      <c r="D159" s="42">
        <v>0</v>
      </c>
      <c r="E159" s="42">
        <v>711</v>
      </c>
      <c r="F159" s="42">
        <v>164.69999313354495</v>
      </c>
      <c r="G159" s="42">
        <v>948</v>
      </c>
      <c r="H159" s="42">
        <v>1600</v>
      </c>
      <c r="I159" s="42">
        <v>700</v>
      </c>
      <c r="J159" s="42">
        <v>600</v>
      </c>
      <c r="K159" s="42">
        <v>0</v>
      </c>
      <c r="L159" s="42">
        <v>0</v>
      </c>
      <c r="M159" s="42">
        <v>1000</v>
      </c>
      <c r="N159" s="42">
        <v>0</v>
      </c>
      <c r="O159" s="42">
        <v>0</v>
      </c>
      <c r="P159" s="42">
        <v>1092.5500030517578</v>
      </c>
      <c r="Q159" s="42">
        <v>0</v>
      </c>
      <c r="R159" s="42">
        <v>0</v>
      </c>
      <c r="S159" s="42">
        <v>0</v>
      </c>
      <c r="T159" s="42">
        <v>0</v>
      </c>
      <c r="U159" s="42">
        <v>100</v>
      </c>
      <c r="V159" s="42">
        <v>0</v>
      </c>
      <c r="W159" s="42">
        <v>0</v>
      </c>
      <c r="X159" s="42">
        <v>1000</v>
      </c>
      <c r="Y159" s="42">
        <v>0</v>
      </c>
      <c r="Z159" s="42">
        <v>200</v>
      </c>
      <c r="AA159" s="42">
        <v>200</v>
      </c>
      <c r="AB159" s="42">
        <v>150</v>
      </c>
      <c r="AC159" s="42">
        <v>750</v>
      </c>
      <c r="AD159" s="42">
        <v>149.80000305175781</v>
      </c>
      <c r="AE159" s="42">
        <v>249.30000305175781</v>
      </c>
      <c r="AF159" s="42">
        <v>0</v>
      </c>
      <c r="AG159" s="42">
        <v>0</v>
      </c>
      <c r="AH159" s="42">
        <v>0</v>
      </c>
      <c r="AI159" s="42">
        <v>0</v>
      </c>
      <c r="AJ159" s="42">
        <v>510</v>
      </c>
      <c r="AK159" s="42">
        <v>19.440000534057621</v>
      </c>
      <c r="AL159" s="42">
        <v>79.980003356933594</v>
      </c>
      <c r="AM159" s="42">
        <v>155.69999999999999</v>
      </c>
      <c r="AN159" s="42">
        <v>10.717923000000001</v>
      </c>
      <c r="AO159" s="42">
        <v>381.38044400000001</v>
      </c>
      <c r="AP159" s="42">
        <v>1142.315724790006</v>
      </c>
      <c r="AQ159" s="42">
        <v>325.10719200000005</v>
      </c>
      <c r="AR159" s="42">
        <v>73.909998655319214</v>
      </c>
      <c r="AS159" s="42">
        <v>33.506000518798828</v>
      </c>
      <c r="AT159" s="22"/>
      <c r="AU159" s="2">
        <v>2042</v>
      </c>
      <c r="AV159" s="27">
        <v>872.90555900000004</v>
      </c>
      <c r="AW159" s="14">
        <v>717.20555899999999</v>
      </c>
      <c r="AX159" s="14">
        <v>155.69999999999999</v>
      </c>
      <c r="AY159" s="27">
        <v>2009.1517278551153</v>
      </c>
      <c r="AZ159" s="14">
        <v>1745.6657239793828</v>
      </c>
      <c r="BA159" s="14">
        <v>263.48600387573242</v>
      </c>
      <c r="BB159" s="27">
        <v>9465.3500022888184</v>
      </c>
      <c r="BC159" s="27">
        <v>0</v>
      </c>
      <c r="BD159" s="14">
        <v>1823.6999931335449</v>
      </c>
      <c r="BE159" s="14">
        <v>3900</v>
      </c>
      <c r="BF159" s="14">
        <v>1092.5500030517578</v>
      </c>
      <c r="BG159" s="14">
        <v>100</v>
      </c>
      <c r="BH159" s="14">
        <v>1149.1000061035156</v>
      </c>
      <c r="BI159" s="14">
        <v>0</v>
      </c>
      <c r="BJ159" s="14">
        <v>0</v>
      </c>
      <c r="BK159" s="14">
        <v>1400</v>
      </c>
      <c r="BL159" s="27">
        <v>12347.407289143934</v>
      </c>
      <c r="BM159" s="1">
        <v>0</v>
      </c>
      <c r="BN159" s="2">
        <v>2042</v>
      </c>
      <c r="BO159" s="27"/>
      <c r="BP159" s="5"/>
      <c r="BQ159" s="5"/>
      <c r="BR159" s="27"/>
      <c r="BS159" s="5"/>
      <c r="BT159" s="5"/>
      <c r="BU159" s="27"/>
      <c r="BV159" s="5"/>
      <c r="BW159" s="5"/>
      <c r="BX159" s="5"/>
      <c r="BY159" s="5"/>
      <c r="BZ159" s="5"/>
      <c r="CA159" s="5"/>
      <c r="CB159" s="5"/>
      <c r="CC159" s="5"/>
      <c r="CD159" s="5"/>
      <c r="CE159" s="27"/>
    </row>
    <row r="160" spans="1:83" outlineLevel="1">
      <c r="A160" s="43">
        <v>2043</v>
      </c>
      <c r="B160" s="44">
        <v>0</v>
      </c>
      <c r="C160" s="44">
        <v>0</v>
      </c>
      <c r="D160" s="44">
        <v>0</v>
      </c>
      <c r="E160" s="44">
        <v>711</v>
      </c>
      <c r="F160" s="44">
        <v>182.9999923706055</v>
      </c>
      <c r="G160" s="44">
        <v>948</v>
      </c>
      <c r="H160" s="44">
        <v>1600</v>
      </c>
      <c r="I160" s="44">
        <v>700</v>
      </c>
      <c r="J160" s="44">
        <v>950</v>
      </c>
      <c r="K160" s="44">
        <v>0</v>
      </c>
      <c r="L160" s="44">
        <v>0</v>
      </c>
      <c r="M160" s="44">
        <v>1000</v>
      </c>
      <c r="N160" s="44">
        <v>0</v>
      </c>
      <c r="O160" s="44">
        <v>0</v>
      </c>
      <c r="P160" s="44">
        <v>1091.9999847412109</v>
      </c>
      <c r="Q160" s="44">
        <v>0</v>
      </c>
      <c r="R160" s="44">
        <v>0</v>
      </c>
      <c r="S160" s="44">
        <v>0</v>
      </c>
      <c r="T160" s="44">
        <v>0</v>
      </c>
      <c r="U160" s="44">
        <v>100</v>
      </c>
      <c r="V160" s="44">
        <v>0</v>
      </c>
      <c r="W160" s="44">
        <v>0</v>
      </c>
      <c r="X160" s="44">
        <v>1000</v>
      </c>
      <c r="Y160" s="44">
        <v>0</v>
      </c>
      <c r="Z160" s="44">
        <v>200</v>
      </c>
      <c r="AA160" s="44">
        <v>200</v>
      </c>
      <c r="AB160" s="44">
        <v>150</v>
      </c>
      <c r="AC160" s="44">
        <v>750</v>
      </c>
      <c r="AD160" s="44">
        <v>149.75</v>
      </c>
      <c r="AE160" s="44">
        <v>249.25</v>
      </c>
      <c r="AF160" s="44">
        <v>0</v>
      </c>
      <c r="AG160" s="44">
        <v>0</v>
      </c>
      <c r="AH160" s="44">
        <v>0</v>
      </c>
      <c r="AI160" s="44">
        <v>0</v>
      </c>
      <c r="AJ160" s="44">
        <v>540</v>
      </c>
      <c r="AK160" s="44">
        <v>20.340000152587891</v>
      </c>
      <c r="AL160" s="44">
        <v>83.680000305175781</v>
      </c>
      <c r="AM160" s="44">
        <v>155.69999999999999</v>
      </c>
      <c r="AN160" s="44">
        <v>10.717923000000001</v>
      </c>
      <c r="AO160" s="44">
        <v>401.17813699999999</v>
      </c>
      <c r="AP160" s="44">
        <v>1224.0605660882529</v>
      </c>
      <c r="AQ160" s="44">
        <v>343.10828400000003</v>
      </c>
      <c r="AR160" s="44">
        <v>73.909998655319214</v>
      </c>
      <c r="AS160" s="44">
        <v>33.506000518798828</v>
      </c>
      <c r="AT160" s="22"/>
      <c r="AU160" s="3">
        <v>2043</v>
      </c>
      <c r="AV160" s="28">
        <v>910.70434399999999</v>
      </c>
      <c r="AW160" s="15">
        <v>755.00434399999995</v>
      </c>
      <c r="AX160" s="15">
        <v>155.69999999999999</v>
      </c>
      <c r="AY160" s="28">
        <v>2125.4965657201346</v>
      </c>
      <c r="AZ160" s="15">
        <v>1858.31056489616</v>
      </c>
      <c r="BA160" s="15">
        <v>267.18600082397461</v>
      </c>
      <c r="BB160" s="28">
        <v>9832.9999771118164</v>
      </c>
      <c r="BC160" s="28">
        <v>0</v>
      </c>
      <c r="BD160" s="15">
        <v>1841.9999923706055</v>
      </c>
      <c r="BE160" s="15">
        <v>4250</v>
      </c>
      <c r="BF160" s="15">
        <v>1091.9999847412109</v>
      </c>
      <c r="BG160" s="15">
        <v>100</v>
      </c>
      <c r="BH160" s="15">
        <v>1149</v>
      </c>
      <c r="BI160" s="15">
        <v>0</v>
      </c>
      <c r="BJ160" s="15">
        <v>0</v>
      </c>
      <c r="BK160" s="15">
        <v>1400</v>
      </c>
      <c r="BL160" s="28">
        <v>12869.20088683195</v>
      </c>
      <c r="BM160" s="1">
        <v>0</v>
      </c>
      <c r="BN160" s="3">
        <v>2043</v>
      </c>
      <c r="BO160" s="28"/>
      <c r="BP160" s="6"/>
      <c r="BQ160" s="6"/>
      <c r="BR160" s="28"/>
      <c r="BS160" s="6"/>
      <c r="BT160" s="6"/>
      <c r="BU160" s="28"/>
      <c r="BV160" s="6"/>
      <c r="BW160" s="6"/>
      <c r="BX160" s="6"/>
      <c r="BY160" s="6"/>
      <c r="BZ160" s="6"/>
      <c r="CA160" s="6"/>
      <c r="CB160" s="6"/>
      <c r="CC160" s="6"/>
      <c r="CD160" s="6"/>
      <c r="CE160" s="28"/>
    </row>
    <row r="161" spans="1:83" outlineLevel="1">
      <c r="A161" s="43">
        <v>2044</v>
      </c>
      <c r="B161" s="42">
        <v>0</v>
      </c>
      <c r="C161" s="42">
        <v>0</v>
      </c>
      <c r="D161" s="42">
        <v>0</v>
      </c>
      <c r="E161" s="42">
        <v>711</v>
      </c>
      <c r="F161" s="42">
        <v>201.29999160766604</v>
      </c>
      <c r="G161" s="42">
        <v>948</v>
      </c>
      <c r="H161" s="42">
        <v>1600</v>
      </c>
      <c r="I161" s="42">
        <v>700</v>
      </c>
      <c r="J161" s="42">
        <v>950</v>
      </c>
      <c r="K161" s="42">
        <v>0</v>
      </c>
      <c r="L161" s="42">
        <v>0</v>
      </c>
      <c r="M161" s="42">
        <v>1000</v>
      </c>
      <c r="N161" s="42">
        <v>0</v>
      </c>
      <c r="O161" s="42">
        <v>0</v>
      </c>
      <c r="P161" s="42">
        <v>1091.4500198364258</v>
      </c>
      <c r="Q161" s="42">
        <v>0</v>
      </c>
      <c r="R161" s="42">
        <v>0</v>
      </c>
      <c r="S161" s="42">
        <v>0</v>
      </c>
      <c r="T161" s="42">
        <v>0</v>
      </c>
      <c r="U161" s="42">
        <v>100</v>
      </c>
      <c r="V161" s="42">
        <v>0</v>
      </c>
      <c r="W161" s="42">
        <v>0</v>
      </c>
      <c r="X161" s="42">
        <v>1000</v>
      </c>
      <c r="Y161" s="42">
        <v>0</v>
      </c>
      <c r="Z161" s="42">
        <v>200</v>
      </c>
      <c r="AA161" s="42">
        <v>200</v>
      </c>
      <c r="AB161" s="42">
        <v>150</v>
      </c>
      <c r="AC161" s="42">
        <v>750</v>
      </c>
      <c r="AD161" s="42">
        <v>149.69999694824219</v>
      </c>
      <c r="AE161" s="42">
        <v>249.19999694824219</v>
      </c>
      <c r="AF161" s="42">
        <v>0</v>
      </c>
      <c r="AG161" s="42">
        <v>0</v>
      </c>
      <c r="AH161" s="42">
        <v>0</v>
      </c>
      <c r="AI161" s="42">
        <v>0</v>
      </c>
      <c r="AJ161" s="42">
        <v>570</v>
      </c>
      <c r="AK161" s="42">
        <v>21.280000686645511</v>
      </c>
      <c r="AL161" s="42">
        <v>87.550003051757813</v>
      </c>
      <c r="AM161" s="42">
        <v>155.69999999999999</v>
      </c>
      <c r="AN161" s="42">
        <v>10.717923000000001</v>
      </c>
      <c r="AO161" s="42">
        <v>419.93942299999998</v>
      </c>
      <c r="AP161" s="42">
        <v>1305.8054073864989</v>
      </c>
      <c r="AQ161" s="42">
        <v>358.72374899999994</v>
      </c>
      <c r="AR161" s="42">
        <v>73.409998655319214</v>
      </c>
      <c r="AS161" s="42">
        <v>33.506000518798828</v>
      </c>
      <c r="AT161" s="22"/>
      <c r="AU161" s="2">
        <v>2044</v>
      </c>
      <c r="AV161" s="27">
        <v>945.081095</v>
      </c>
      <c r="AW161" s="14">
        <v>789.38109499999996</v>
      </c>
      <c r="AX161" s="14">
        <v>155.69999999999999</v>
      </c>
      <c r="AY161" s="27">
        <v>2241.5514102990201</v>
      </c>
      <c r="AZ161" s="14">
        <v>1970.4954067284636</v>
      </c>
      <c r="BA161" s="14">
        <v>271.05600357055664</v>
      </c>
      <c r="BB161" s="27">
        <v>9850.6500053405762</v>
      </c>
      <c r="BC161" s="27">
        <v>0</v>
      </c>
      <c r="BD161" s="14">
        <v>1860.299991607666</v>
      </c>
      <c r="BE161" s="14">
        <v>4250</v>
      </c>
      <c r="BF161" s="14">
        <v>1091.4500198364258</v>
      </c>
      <c r="BG161" s="14">
        <v>100</v>
      </c>
      <c r="BH161" s="14">
        <v>1148.8999938964844</v>
      </c>
      <c r="BI161" s="14">
        <v>0</v>
      </c>
      <c r="BJ161" s="14">
        <v>0</v>
      </c>
      <c r="BK161" s="14">
        <v>1400</v>
      </c>
      <c r="BL161" s="27">
        <v>13037.282510639596</v>
      </c>
      <c r="BM161" s="1">
        <v>0</v>
      </c>
      <c r="BN161" s="2">
        <v>2044</v>
      </c>
      <c r="BO161" s="27"/>
      <c r="BP161" s="5"/>
      <c r="BQ161" s="5"/>
      <c r="BR161" s="27"/>
      <c r="BS161" s="5"/>
      <c r="BT161" s="5"/>
      <c r="BU161" s="27"/>
      <c r="BV161" s="5"/>
      <c r="BW161" s="5"/>
      <c r="BX161" s="5"/>
      <c r="BY161" s="5"/>
      <c r="BZ161" s="5"/>
      <c r="CA161" s="5"/>
      <c r="CB161" s="5"/>
      <c r="CC161" s="5"/>
      <c r="CD161" s="5"/>
      <c r="CE161" s="27"/>
    </row>
    <row r="162" spans="1:83" outlineLevel="1">
      <c r="A162" s="43">
        <v>2045</v>
      </c>
      <c r="B162" s="44">
        <v>0</v>
      </c>
      <c r="C162" s="44">
        <v>0</v>
      </c>
      <c r="D162" s="44">
        <v>0</v>
      </c>
      <c r="E162" s="44">
        <v>711</v>
      </c>
      <c r="F162" s="44">
        <v>256.19998931884771</v>
      </c>
      <c r="G162" s="44">
        <v>948</v>
      </c>
      <c r="H162" s="44">
        <v>1600</v>
      </c>
      <c r="I162" s="44">
        <v>800</v>
      </c>
      <c r="J162" s="44">
        <v>950</v>
      </c>
      <c r="K162" s="44">
        <v>0</v>
      </c>
      <c r="L162" s="44">
        <v>0</v>
      </c>
      <c r="M162" s="44">
        <v>1100</v>
      </c>
      <c r="N162" s="44">
        <v>0</v>
      </c>
      <c r="O162" s="44">
        <v>0</v>
      </c>
      <c r="P162" s="44">
        <v>1090.9000015258789</v>
      </c>
      <c r="Q162" s="44">
        <v>0</v>
      </c>
      <c r="R162" s="44">
        <v>0</v>
      </c>
      <c r="S162" s="44">
        <v>0</v>
      </c>
      <c r="T162" s="44">
        <v>0</v>
      </c>
      <c r="U162" s="44">
        <v>100</v>
      </c>
      <c r="V162" s="44">
        <v>0</v>
      </c>
      <c r="W162" s="44">
        <v>0</v>
      </c>
      <c r="X162" s="44">
        <v>1000</v>
      </c>
      <c r="Y162" s="44">
        <v>0</v>
      </c>
      <c r="Z162" s="44">
        <v>200</v>
      </c>
      <c r="AA162" s="44">
        <v>200</v>
      </c>
      <c r="AB162" s="44">
        <v>150</v>
      </c>
      <c r="AC162" s="44">
        <v>750</v>
      </c>
      <c r="AD162" s="44">
        <v>149.65000152587891</v>
      </c>
      <c r="AE162" s="44">
        <v>249.15000152587891</v>
      </c>
      <c r="AF162" s="44">
        <v>0</v>
      </c>
      <c r="AG162" s="44">
        <v>0</v>
      </c>
      <c r="AH162" s="44">
        <v>0</v>
      </c>
      <c r="AI162" s="44">
        <v>0</v>
      </c>
      <c r="AJ162" s="44">
        <v>600</v>
      </c>
      <c r="AK162" s="44">
        <v>22.260000228881839</v>
      </c>
      <c r="AL162" s="44">
        <v>91.599998474121094</v>
      </c>
      <c r="AM162" s="44">
        <v>155.69999999999999</v>
      </c>
      <c r="AN162" s="44">
        <v>10.717923000000001</v>
      </c>
      <c r="AO162" s="44">
        <v>436.93978399999997</v>
      </c>
      <c r="AP162" s="44">
        <v>1393.1203194741331</v>
      </c>
      <c r="AQ162" s="44">
        <v>370.66724999999997</v>
      </c>
      <c r="AR162" s="44">
        <v>40.820000410079956</v>
      </c>
      <c r="AS162" s="44">
        <v>3.5460000038146968</v>
      </c>
      <c r="AT162" s="22"/>
      <c r="AU162" s="3">
        <v>2045</v>
      </c>
      <c r="AV162" s="28">
        <v>974.02495699999986</v>
      </c>
      <c r="AW162" s="15">
        <v>818.32495699999993</v>
      </c>
      <c r="AX162" s="15">
        <v>155.69999999999999</v>
      </c>
      <c r="AY162" s="28">
        <v>2301.3463185910305</v>
      </c>
      <c r="AZ162" s="15">
        <v>2056.2003201130947</v>
      </c>
      <c r="BA162" s="15">
        <v>245.14599847793579</v>
      </c>
      <c r="BB162" s="28">
        <v>10104.899993896484</v>
      </c>
      <c r="BC162" s="28">
        <v>0</v>
      </c>
      <c r="BD162" s="15">
        <v>1915.1999893188477</v>
      </c>
      <c r="BE162" s="15">
        <v>4450</v>
      </c>
      <c r="BF162" s="15">
        <v>1090.9000015258789</v>
      </c>
      <c r="BG162" s="15">
        <v>100</v>
      </c>
      <c r="BH162" s="15">
        <v>1148.8000030517578</v>
      </c>
      <c r="BI162" s="15">
        <v>0</v>
      </c>
      <c r="BJ162" s="15">
        <v>0</v>
      </c>
      <c r="BK162" s="15">
        <v>1400</v>
      </c>
      <c r="BL162" s="28">
        <v>13380.271269487515</v>
      </c>
      <c r="BM162" s="1">
        <v>0</v>
      </c>
      <c r="BN162" s="3">
        <v>2045</v>
      </c>
      <c r="BO162" s="28">
        <v>551.63028699999995</v>
      </c>
      <c r="BP162" s="6">
        <v>536.63028699999995</v>
      </c>
      <c r="BQ162" s="6">
        <v>15</v>
      </c>
      <c r="BR162" s="28">
        <v>1586.8708122682419</v>
      </c>
      <c r="BS162" s="6">
        <v>1536.8508132409897</v>
      </c>
      <c r="BT162" s="6">
        <v>50.019999027252197</v>
      </c>
      <c r="BU162" s="28">
        <v>3220.8499908447266</v>
      </c>
      <c r="BV162" s="6">
        <v>0</v>
      </c>
      <c r="BW162" s="6">
        <v>730.19998931884766</v>
      </c>
      <c r="BX162" s="6">
        <v>2250</v>
      </c>
      <c r="BY162" s="6">
        <v>-8.25</v>
      </c>
      <c r="BZ162" s="6">
        <v>0</v>
      </c>
      <c r="CA162" s="6">
        <v>148.90000152587891</v>
      </c>
      <c r="CB162" s="6">
        <v>0</v>
      </c>
      <c r="CC162" s="6">
        <v>0</v>
      </c>
      <c r="CD162" s="6">
        <v>100</v>
      </c>
      <c r="CE162" s="28">
        <v>5359.3510901129694</v>
      </c>
    </row>
    <row r="163" spans="1:83" outlineLevel="1">
      <c r="A163" s="7"/>
      <c r="B163" s="7"/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  <c r="AA163" s="7"/>
      <c r="AB163" s="7"/>
      <c r="AC163" s="7"/>
      <c r="AD163" s="7"/>
      <c r="AE163" s="7"/>
      <c r="AF163" s="7"/>
      <c r="AG163" s="7"/>
      <c r="AH163" s="7"/>
      <c r="AI163" s="7"/>
      <c r="AJ163" s="7"/>
      <c r="AK163" s="7"/>
      <c r="AL163" s="7"/>
      <c r="AM163" s="7"/>
      <c r="AN163" s="7"/>
      <c r="AO163" s="7"/>
      <c r="AP163" s="7"/>
      <c r="AQ163" s="7"/>
      <c r="AR163" s="7"/>
      <c r="AS163" s="7"/>
      <c r="AT163" s="7"/>
      <c r="AU163" s="7"/>
      <c r="AV163" s="7"/>
      <c r="AW163" s="7"/>
      <c r="AX163" s="7"/>
      <c r="AY163" s="7"/>
      <c r="AZ163" s="7"/>
      <c r="BA163" s="7"/>
      <c r="BB163" s="7"/>
      <c r="BC163" s="7"/>
      <c r="BD163" s="7"/>
      <c r="BE163" s="7"/>
      <c r="BF163" s="7"/>
      <c r="BG163" s="7"/>
      <c r="BH163" s="7"/>
      <c r="BI163" s="7"/>
      <c r="BJ163" s="7"/>
      <c r="BK163" s="7"/>
      <c r="BL163" s="7"/>
      <c r="BM163" s="7"/>
      <c r="BN163" s="33" t="s">
        <v>133</v>
      </c>
      <c r="BO163" s="34">
        <v>974.02495699999986</v>
      </c>
      <c r="BP163" s="34">
        <v>818.32495699999993</v>
      </c>
      <c r="BQ163" s="34">
        <v>155.69999999999999</v>
      </c>
      <c r="BR163" s="34">
        <v>2301.3463185910305</v>
      </c>
      <c r="BS163" s="34">
        <v>2056.2003201130947</v>
      </c>
      <c r="BT163" s="34">
        <v>245.14599847793579</v>
      </c>
      <c r="BU163" s="34">
        <v>10104.899993896484</v>
      </c>
      <c r="BV163" s="34">
        <v>0</v>
      </c>
      <c r="BW163" s="34">
        <v>1915.1999893188477</v>
      </c>
      <c r="BX163" s="34">
        <v>4450</v>
      </c>
      <c r="BY163" s="34">
        <v>1090.9000015258789</v>
      </c>
      <c r="BZ163" s="34">
        <v>100</v>
      </c>
      <c r="CA163" s="34">
        <v>1148.8000030517578</v>
      </c>
      <c r="CB163" s="34">
        <v>0</v>
      </c>
      <c r="CC163" s="34">
        <v>0</v>
      </c>
      <c r="CD163" s="34">
        <v>1400</v>
      </c>
      <c r="CE163" s="34">
        <v>13380.271269487515</v>
      </c>
    </row>
    <row r="164" spans="1:83">
      <c r="BN164" s="23"/>
      <c r="BO164" s="24"/>
      <c r="BP164" s="24"/>
      <c r="BQ164" s="24"/>
      <c r="BR164" s="24"/>
      <c r="BS164" s="24"/>
      <c r="BT164" s="24"/>
      <c r="BU164" s="24"/>
      <c r="BV164" s="24"/>
      <c r="BW164" s="24"/>
      <c r="BX164" s="24"/>
      <c r="BY164" s="24"/>
      <c r="BZ164" s="24"/>
      <c r="CA164" s="24"/>
      <c r="CB164" s="24"/>
      <c r="CC164" s="24"/>
      <c r="CD164" s="24"/>
      <c r="CE164" s="24"/>
    </row>
    <row r="165" spans="1:83">
      <c r="BN165" s="23"/>
      <c r="BO165" s="24"/>
      <c r="BP165" s="24"/>
      <c r="BQ165" s="24"/>
      <c r="BR165" s="24"/>
      <c r="BS165" s="24"/>
      <c r="BT165" s="24"/>
      <c r="BU165" s="24"/>
      <c r="BV165" s="24"/>
      <c r="BW165" s="24"/>
      <c r="BX165" s="24"/>
      <c r="BY165" s="24"/>
      <c r="BZ165" s="24"/>
      <c r="CA165" s="24"/>
      <c r="CB165" s="24"/>
      <c r="CC165" s="24"/>
      <c r="CD165" s="24"/>
      <c r="CE165" s="24"/>
    </row>
    <row r="166" spans="1:83" ht="15.6">
      <c r="A166" s="20" t="s">
        <v>85</v>
      </c>
      <c r="B166" s="18"/>
      <c r="C166" s="18"/>
      <c r="D166" s="18"/>
      <c r="E166" s="18"/>
      <c r="F166" s="18"/>
      <c r="G166" s="18"/>
      <c r="H166" s="18"/>
      <c r="I166" s="18"/>
      <c r="J166" s="18"/>
      <c r="K166" s="18"/>
      <c r="L166" s="18"/>
      <c r="M166" s="18"/>
      <c r="N166" s="18"/>
      <c r="O166" s="18"/>
      <c r="P166" s="18"/>
      <c r="Q166" s="18"/>
      <c r="R166" s="18"/>
      <c r="S166" s="18"/>
      <c r="T166" s="18"/>
      <c r="U166" s="18"/>
      <c r="V166" s="18"/>
      <c r="W166" s="18"/>
      <c r="X166" s="18"/>
      <c r="Y166" s="18"/>
      <c r="Z166" s="18"/>
      <c r="AA166" s="18"/>
      <c r="AB166" s="18"/>
      <c r="AC166" s="18"/>
      <c r="AD166" s="18"/>
      <c r="AE166" s="18"/>
      <c r="AF166" s="18"/>
      <c r="AG166" s="18"/>
      <c r="AH166" s="18"/>
      <c r="AI166" s="18"/>
      <c r="AJ166" s="18"/>
      <c r="AK166" s="18"/>
      <c r="AL166" s="18"/>
      <c r="AM166" s="18"/>
      <c r="AN166" s="18"/>
      <c r="AO166" s="18"/>
      <c r="AP166" s="18"/>
      <c r="AQ166" s="18"/>
      <c r="AR166" s="18"/>
      <c r="AS166" s="18"/>
      <c r="AT166" s="18"/>
      <c r="AU166" s="19" t="e">
        <v>#REF!</v>
      </c>
      <c r="AV166" s="19" t="s">
        <v>143</v>
      </c>
      <c r="AW166" s="18"/>
      <c r="AX166" s="18"/>
      <c r="AY166" s="18"/>
      <c r="AZ166" s="18"/>
      <c r="BA166" s="18"/>
      <c r="BB166" s="18"/>
      <c r="BC166" s="18"/>
      <c r="BD166" s="18"/>
      <c r="BE166" s="18"/>
      <c r="BF166" s="18"/>
      <c r="BG166" s="18"/>
      <c r="BH166" s="18"/>
      <c r="BI166" s="18"/>
      <c r="BJ166" s="18"/>
      <c r="BK166" s="18"/>
      <c r="BL166" s="18"/>
      <c r="BM166" s="18"/>
      <c r="BN166" s="19" t="e">
        <v>#REF!</v>
      </c>
      <c r="BO166" s="19" t="s">
        <v>144</v>
      </c>
      <c r="BP166" s="18"/>
      <c r="BQ166" s="18"/>
      <c r="BR166" s="18"/>
      <c r="BS166" s="18"/>
      <c r="BT166" s="18"/>
      <c r="BU166" s="18"/>
      <c r="BV166" s="18"/>
      <c r="BW166" s="18"/>
      <c r="BX166" s="18"/>
      <c r="BY166" s="18"/>
      <c r="BZ166" s="18"/>
      <c r="CA166" s="18"/>
      <c r="CB166" s="18"/>
      <c r="CC166" s="18"/>
      <c r="CD166" s="18"/>
      <c r="CE166" s="18"/>
    </row>
    <row r="167" spans="1:83" ht="57.6" outlineLevel="1">
      <c r="A167" s="45" t="s">
        <v>145</v>
      </c>
      <c r="B167" s="9" t="s">
        <v>146</v>
      </c>
      <c r="C167" s="9" t="s">
        <v>147</v>
      </c>
      <c r="D167" s="9" t="s">
        <v>148</v>
      </c>
      <c r="E167" s="9" t="s">
        <v>149</v>
      </c>
      <c r="F167" s="9" t="s">
        <v>150</v>
      </c>
      <c r="G167" s="9" t="s">
        <v>151</v>
      </c>
      <c r="H167" s="39" t="s">
        <v>152</v>
      </c>
      <c r="I167" s="39" t="s">
        <v>153</v>
      </c>
      <c r="J167" s="39" t="s">
        <v>154</v>
      </c>
      <c r="K167" s="39" t="s">
        <v>155</v>
      </c>
      <c r="L167" s="39" t="s">
        <v>156</v>
      </c>
      <c r="M167" s="39" t="s">
        <v>157</v>
      </c>
      <c r="N167" s="39" t="s">
        <v>158</v>
      </c>
      <c r="O167" s="39" t="s">
        <v>159</v>
      </c>
      <c r="P167" s="10" t="s">
        <v>160</v>
      </c>
      <c r="Q167" s="10" t="s">
        <v>161</v>
      </c>
      <c r="R167" s="10" t="s">
        <v>162</v>
      </c>
      <c r="S167" s="10" t="s">
        <v>163</v>
      </c>
      <c r="T167" s="10" t="s">
        <v>164</v>
      </c>
      <c r="U167" s="40" t="s">
        <v>165</v>
      </c>
      <c r="V167" s="40" t="s">
        <v>166</v>
      </c>
      <c r="W167" s="11" t="s">
        <v>167</v>
      </c>
      <c r="X167" s="11" t="s">
        <v>168</v>
      </c>
      <c r="Y167" s="11" t="s">
        <v>169</v>
      </c>
      <c r="Z167" s="11" t="s">
        <v>170</v>
      </c>
      <c r="AA167" s="11" t="s">
        <v>171</v>
      </c>
      <c r="AB167" s="11" t="s">
        <v>122</v>
      </c>
      <c r="AC167" s="12" t="s">
        <v>172</v>
      </c>
      <c r="AD167" s="12" t="s">
        <v>173</v>
      </c>
      <c r="AE167" s="12" t="s">
        <v>174</v>
      </c>
      <c r="AF167" s="8" t="s">
        <v>129</v>
      </c>
      <c r="AG167" s="8" t="s">
        <v>175</v>
      </c>
      <c r="AH167" s="8" t="s">
        <v>176</v>
      </c>
      <c r="AI167" s="8" t="s">
        <v>177</v>
      </c>
      <c r="AJ167" s="8" t="s">
        <v>178</v>
      </c>
      <c r="AK167" s="8" t="s">
        <v>179</v>
      </c>
      <c r="AL167" s="8" t="s">
        <v>180</v>
      </c>
      <c r="AM167" s="13" t="s">
        <v>120</v>
      </c>
      <c r="AN167" s="13" t="s">
        <v>181</v>
      </c>
      <c r="AO167" s="13" t="s">
        <v>182</v>
      </c>
      <c r="AP167" s="13" t="s">
        <v>183</v>
      </c>
      <c r="AQ167" s="13" t="s">
        <v>184</v>
      </c>
      <c r="AR167" s="41" t="s">
        <v>185</v>
      </c>
      <c r="AS167" s="41" t="s">
        <v>186</v>
      </c>
      <c r="AT167" s="21"/>
      <c r="AU167" s="17" t="s">
        <v>187</v>
      </c>
      <c r="AV167" s="25" t="s">
        <v>188</v>
      </c>
      <c r="AW167" s="16" t="s">
        <v>119</v>
      </c>
      <c r="AX167" s="16" t="s">
        <v>120</v>
      </c>
      <c r="AY167" s="25" t="s">
        <v>189</v>
      </c>
      <c r="AZ167" s="17" t="s">
        <v>121</v>
      </c>
      <c r="BA167" s="17" t="s">
        <v>122</v>
      </c>
      <c r="BB167" s="26" t="s">
        <v>190</v>
      </c>
      <c r="BC167" s="17" t="s">
        <v>123</v>
      </c>
      <c r="BD167" s="17" t="s">
        <v>124</v>
      </c>
      <c r="BE167" s="17" t="s">
        <v>125</v>
      </c>
      <c r="BF167" s="17" t="s">
        <v>126</v>
      </c>
      <c r="BG167" s="17" t="s">
        <v>127</v>
      </c>
      <c r="BH167" s="17" t="s">
        <v>128</v>
      </c>
      <c r="BI167" s="17" t="s">
        <v>129</v>
      </c>
      <c r="BJ167" s="17" t="s">
        <v>175</v>
      </c>
      <c r="BK167" s="17" t="s">
        <v>131</v>
      </c>
      <c r="BL167" s="26" t="s">
        <v>133</v>
      </c>
      <c r="BM167" s="4" t="s">
        <v>191</v>
      </c>
      <c r="BN167" s="29" t="s">
        <v>187</v>
      </c>
      <c r="BO167" s="31" t="s">
        <v>188</v>
      </c>
      <c r="BP167" s="29" t="s">
        <v>119</v>
      </c>
      <c r="BQ167" s="29" t="s">
        <v>120</v>
      </c>
      <c r="BR167" s="31" t="s">
        <v>189</v>
      </c>
      <c r="BS167" s="30" t="s">
        <v>121</v>
      </c>
      <c r="BT167" s="30" t="s">
        <v>122</v>
      </c>
      <c r="BU167" s="32" t="s">
        <v>190</v>
      </c>
      <c r="BV167" s="30" t="s">
        <v>123</v>
      </c>
      <c r="BW167" s="30" t="s">
        <v>124</v>
      </c>
      <c r="BX167" s="30" t="s">
        <v>125</v>
      </c>
      <c r="BY167" s="30" t="s">
        <v>126</v>
      </c>
      <c r="BZ167" s="30" t="s">
        <v>127</v>
      </c>
      <c r="CA167" s="30" t="s">
        <v>128</v>
      </c>
      <c r="CB167" s="30" t="s">
        <v>129</v>
      </c>
      <c r="CC167" s="30" t="s">
        <v>175</v>
      </c>
      <c r="CD167" s="30" t="s">
        <v>131</v>
      </c>
      <c r="CE167" s="32" t="s">
        <v>133</v>
      </c>
    </row>
    <row r="168" spans="1:83" outlineLevel="1">
      <c r="A168" s="43">
        <v>2024</v>
      </c>
      <c r="B168" s="42">
        <v>0</v>
      </c>
      <c r="C168" s="42">
        <v>0</v>
      </c>
      <c r="D168" s="42">
        <v>0</v>
      </c>
      <c r="E168" s="42">
        <v>0</v>
      </c>
      <c r="F168" s="42">
        <v>0</v>
      </c>
      <c r="G168" s="42">
        <v>0</v>
      </c>
      <c r="H168" s="42">
        <v>0</v>
      </c>
      <c r="I168" s="42">
        <v>0</v>
      </c>
      <c r="J168" s="42">
        <v>0</v>
      </c>
      <c r="K168" s="42">
        <v>0</v>
      </c>
      <c r="L168" s="42">
        <v>0</v>
      </c>
      <c r="M168" s="42">
        <v>0</v>
      </c>
      <c r="N168" s="42">
        <v>0</v>
      </c>
      <c r="O168" s="42">
        <v>0</v>
      </c>
      <c r="P168" s="42">
        <v>0</v>
      </c>
      <c r="Q168" s="42">
        <v>0</v>
      </c>
      <c r="R168" s="42">
        <v>0</v>
      </c>
      <c r="S168" s="42">
        <v>0</v>
      </c>
      <c r="T168" s="42">
        <v>0</v>
      </c>
      <c r="U168" s="42">
        <v>0</v>
      </c>
      <c r="V168" s="42">
        <v>0</v>
      </c>
      <c r="W168" s="42">
        <v>0</v>
      </c>
      <c r="X168" s="42">
        <v>0</v>
      </c>
      <c r="Y168" s="42">
        <v>0</v>
      </c>
      <c r="Z168" s="42">
        <v>0</v>
      </c>
      <c r="AA168" s="42">
        <v>0</v>
      </c>
      <c r="AB168" s="42">
        <v>0</v>
      </c>
      <c r="AC168" s="42">
        <v>0</v>
      </c>
      <c r="AD168" s="42">
        <v>0</v>
      </c>
      <c r="AE168" s="42">
        <v>0</v>
      </c>
      <c r="AF168" s="42">
        <v>0</v>
      </c>
      <c r="AG168" s="42">
        <v>0</v>
      </c>
      <c r="AH168" s="42">
        <v>0</v>
      </c>
      <c r="AI168" s="42">
        <v>0</v>
      </c>
      <c r="AJ168" s="42">
        <v>0</v>
      </c>
      <c r="AK168" s="42">
        <v>0</v>
      </c>
      <c r="AL168" s="42">
        <v>0</v>
      </c>
      <c r="AM168" s="42">
        <v>60.6</v>
      </c>
      <c r="AN168" s="42">
        <v>0</v>
      </c>
      <c r="AO168" s="42">
        <v>14.2410956</v>
      </c>
      <c r="AP168" s="42">
        <v>38.045572555287997</v>
      </c>
      <c r="AQ168" s="42">
        <v>11.8364183</v>
      </c>
      <c r="AR168" s="42">
        <v>7.9349998831748962</v>
      </c>
      <c r="AS168" s="42">
        <v>0</v>
      </c>
      <c r="AT168" s="22"/>
      <c r="AU168" s="2">
        <v>2024</v>
      </c>
      <c r="AV168" s="27">
        <v>86.677513900000008</v>
      </c>
      <c r="AW168" s="14">
        <v>26.0775139</v>
      </c>
      <c r="AX168" s="14">
        <v>60.6</v>
      </c>
      <c r="AY168" s="27">
        <v>45.980572438462893</v>
      </c>
      <c r="AZ168" s="14">
        <v>45.980572438462893</v>
      </c>
      <c r="BA168" s="14">
        <v>0</v>
      </c>
      <c r="BB168" s="27">
        <v>0</v>
      </c>
      <c r="BC168" s="14">
        <v>0</v>
      </c>
      <c r="BD168" s="14">
        <v>0</v>
      </c>
      <c r="BE168" s="14">
        <v>0</v>
      </c>
      <c r="BF168" s="14">
        <v>0</v>
      </c>
      <c r="BG168" s="14">
        <v>0</v>
      </c>
      <c r="BH168" s="14">
        <v>0</v>
      </c>
      <c r="BI168" s="14">
        <v>0</v>
      </c>
      <c r="BJ168" s="14">
        <v>0</v>
      </c>
      <c r="BK168" s="14">
        <v>0</v>
      </c>
      <c r="BL168" s="27">
        <v>132.65808633846291</v>
      </c>
      <c r="BM168" s="1">
        <v>0</v>
      </c>
      <c r="BN168" s="2">
        <v>2024</v>
      </c>
      <c r="BO168" s="27"/>
      <c r="BP168" s="5"/>
      <c r="BQ168" s="5"/>
      <c r="BR168" s="27"/>
      <c r="BS168" s="5"/>
      <c r="BT168" s="5"/>
      <c r="BU168" s="27"/>
      <c r="BV168" s="5"/>
      <c r="BW168" s="5"/>
      <c r="BX168" s="5"/>
      <c r="BY168" s="5"/>
      <c r="BZ168" s="5"/>
      <c r="CA168" s="5"/>
      <c r="CB168" s="5"/>
      <c r="CC168" s="5"/>
      <c r="CD168" s="5"/>
      <c r="CE168" s="27"/>
    </row>
    <row r="169" spans="1:83" outlineLevel="1">
      <c r="A169" s="43">
        <v>2025</v>
      </c>
      <c r="B169" s="44">
        <v>0</v>
      </c>
      <c r="C169" s="44">
        <v>0</v>
      </c>
      <c r="D169" s="44">
        <v>0</v>
      </c>
      <c r="E169" s="44">
        <v>0</v>
      </c>
      <c r="F169" s="44">
        <v>0</v>
      </c>
      <c r="G169" s="44">
        <v>0</v>
      </c>
      <c r="H169" s="44">
        <v>0</v>
      </c>
      <c r="I169" s="44">
        <v>0</v>
      </c>
      <c r="J169" s="44">
        <v>0</v>
      </c>
      <c r="K169" s="44">
        <v>0</v>
      </c>
      <c r="L169" s="44">
        <v>0</v>
      </c>
      <c r="M169" s="44">
        <v>0</v>
      </c>
      <c r="N169" s="44">
        <v>0</v>
      </c>
      <c r="O169" s="44">
        <v>0</v>
      </c>
      <c r="P169" s="44">
        <v>0</v>
      </c>
      <c r="Q169" s="44">
        <v>0</v>
      </c>
      <c r="R169" s="44">
        <v>0</v>
      </c>
      <c r="S169" s="44">
        <v>0</v>
      </c>
      <c r="T169" s="44">
        <v>0</v>
      </c>
      <c r="U169" s="44">
        <v>0</v>
      </c>
      <c r="V169" s="44">
        <v>0</v>
      </c>
      <c r="W169" s="44">
        <v>0</v>
      </c>
      <c r="X169" s="44">
        <v>0</v>
      </c>
      <c r="Y169" s="44">
        <v>0</v>
      </c>
      <c r="Z169" s="44">
        <v>0</v>
      </c>
      <c r="AA169" s="44">
        <v>0</v>
      </c>
      <c r="AB169" s="44">
        <v>0</v>
      </c>
      <c r="AC169" s="44">
        <v>0</v>
      </c>
      <c r="AD169" s="44">
        <v>0</v>
      </c>
      <c r="AE169" s="44">
        <v>0</v>
      </c>
      <c r="AF169" s="44">
        <v>0</v>
      </c>
      <c r="AG169" s="44">
        <v>0</v>
      </c>
      <c r="AH169" s="44">
        <v>0</v>
      </c>
      <c r="AI169" s="44">
        <v>0</v>
      </c>
      <c r="AJ169" s="44">
        <v>0</v>
      </c>
      <c r="AK169" s="44">
        <v>0</v>
      </c>
      <c r="AL169" s="44">
        <v>0</v>
      </c>
      <c r="AM169" s="44">
        <v>90.2</v>
      </c>
      <c r="AN169" s="44">
        <v>0</v>
      </c>
      <c r="AO169" s="44">
        <v>26.374985599999999</v>
      </c>
      <c r="AP169" s="44">
        <v>59.426396861328548</v>
      </c>
      <c r="AQ169" s="44">
        <v>24.168347199999999</v>
      </c>
      <c r="AR169" s="44">
        <v>76.084998607635498</v>
      </c>
      <c r="AS169" s="44">
        <v>33.506000518798828</v>
      </c>
      <c r="AT169" s="22"/>
      <c r="AU169" s="3">
        <v>2025</v>
      </c>
      <c r="AV169" s="28">
        <v>140.74333280000002</v>
      </c>
      <c r="AW169" s="15">
        <v>50.543332800000002</v>
      </c>
      <c r="AX169" s="15">
        <v>90.2</v>
      </c>
      <c r="AY169" s="28">
        <v>169.01739598776288</v>
      </c>
      <c r="AZ169" s="15">
        <v>135.51139546896405</v>
      </c>
      <c r="BA169" s="15">
        <v>33.506000518798828</v>
      </c>
      <c r="BB169" s="28">
        <v>0</v>
      </c>
      <c r="BC169" s="28">
        <v>0</v>
      </c>
      <c r="BD169" s="15">
        <v>0</v>
      </c>
      <c r="BE169" s="15">
        <v>0</v>
      </c>
      <c r="BF169" s="15">
        <v>0</v>
      </c>
      <c r="BG169" s="15">
        <v>0</v>
      </c>
      <c r="BH169" s="15">
        <v>0</v>
      </c>
      <c r="BI169" s="15">
        <v>0</v>
      </c>
      <c r="BJ169" s="15">
        <v>0</v>
      </c>
      <c r="BK169" s="15">
        <v>0</v>
      </c>
      <c r="BL169" s="28">
        <v>309.7607287877629</v>
      </c>
      <c r="BM169" s="1">
        <v>0</v>
      </c>
      <c r="BN169" s="3">
        <v>2025</v>
      </c>
      <c r="BO169" s="28">
        <v>140.74333280000002</v>
      </c>
      <c r="BP169" s="6">
        <v>50.543332800000002</v>
      </c>
      <c r="BQ169" s="6">
        <v>90.2</v>
      </c>
      <c r="BR169" s="28">
        <v>169.01739598776288</v>
      </c>
      <c r="BS169" s="6">
        <v>135.51139546896405</v>
      </c>
      <c r="BT169" s="6">
        <v>33.506000518798828</v>
      </c>
      <c r="BU169" s="28">
        <v>0</v>
      </c>
      <c r="BV169" s="6">
        <v>0</v>
      </c>
      <c r="BW169" s="6">
        <v>0</v>
      </c>
      <c r="BX169" s="6">
        <v>0</v>
      </c>
      <c r="BY169" s="6">
        <v>0</v>
      </c>
      <c r="BZ169" s="6">
        <v>0</v>
      </c>
      <c r="CA169" s="6">
        <v>0</v>
      </c>
      <c r="CB169" s="6">
        <v>0</v>
      </c>
      <c r="CC169" s="6">
        <v>0</v>
      </c>
      <c r="CD169" s="6">
        <v>0</v>
      </c>
      <c r="CE169" s="28">
        <v>309.7607287877629</v>
      </c>
    </row>
    <row r="170" spans="1:83" outlineLevel="1">
      <c r="A170" s="43">
        <v>2026</v>
      </c>
      <c r="B170" s="42">
        <v>0</v>
      </c>
      <c r="C170" s="42">
        <v>0</v>
      </c>
      <c r="D170" s="42">
        <v>0</v>
      </c>
      <c r="E170" s="42">
        <v>237</v>
      </c>
      <c r="F170" s="42">
        <v>0</v>
      </c>
      <c r="G170" s="42">
        <v>0</v>
      </c>
      <c r="H170" s="42">
        <v>600</v>
      </c>
      <c r="I170" s="42">
        <v>200</v>
      </c>
      <c r="J170" s="42">
        <v>400</v>
      </c>
      <c r="K170" s="42">
        <v>0</v>
      </c>
      <c r="L170" s="42">
        <v>0</v>
      </c>
      <c r="M170" s="42">
        <v>100</v>
      </c>
      <c r="N170" s="42">
        <v>0</v>
      </c>
      <c r="O170" s="42">
        <v>0</v>
      </c>
      <c r="P170" s="42">
        <v>800</v>
      </c>
      <c r="Q170" s="42">
        <v>0</v>
      </c>
      <c r="R170" s="42">
        <v>0</v>
      </c>
      <c r="S170" s="42">
        <v>0</v>
      </c>
      <c r="T170" s="42">
        <v>0</v>
      </c>
      <c r="U170" s="42">
        <v>100</v>
      </c>
      <c r="V170" s="42">
        <v>0</v>
      </c>
      <c r="W170" s="42">
        <v>0</v>
      </c>
      <c r="X170" s="42">
        <v>300</v>
      </c>
      <c r="Y170" s="42">
        <v>0</v>
      </c>
      <c r="Z170" s="42">
        <v>200</v>
      </c>
      <c r="AA170" s="42">
        <v>200</v>
      </c>
      <c r="AB170" s="42">
        <v>25</v>
      </c>
      <c r="AC170" s="42">
        <v>450</v>
      </c>
      <c r="AD170" s="42">
        <v>0</v>
      </c>
      <c r="AE170" s="42">
        <v>0</v>
      </c>
      <c r="AF170" s="42">
        <v>0</v>
      </c>
      <c r="AG170" s="42">
        <v>0</v>
      </c>
      <c r="AH170" s="42">
        <v>0</v>
      </c>
      <c r="AI170" s="42">
        <v>0</v>
      </c>
      <c r="AJ170" s="42">
        <v>30</v>
      </c>
      <c r="AK170" s="42">
        <v>0</v>
      </c>
      <c r="AL170" s="42">
        <v>0</v>
      </c>
      <c r="AM170" s="42">
        <v>120.7</v>
      </c>
      <c r="AN170" s="42">
        <v>0</v>
      </c>
      <c r="AO170" s="42">
        <v>50.051728099999998</v>
      </c>
      <c r="AP170" s="42">
        <v>80.807221167369093</v>
      </c>
      <c r="AQ170" s="42">
        <v>36.868583900000004</v>
      </c>
      <c r="AR170" s="42">
        <v>76.084998607635498</v>
      </c>
      <c r="AS170" s="42">
        <v>33.506000518798828</v>
      </c>
      <c r="AT170" s="22"/>
      <c r="AU170" s="2">
        <v>2026</v>
      </c>
      <c r="AV170" s="27">
        <v>207.62031200000001</v>
      </c>
      <c r="AW170" s="14">
        <v>86.920311999999996</v>
      </c>
      <c r="AX170" s="14">
        <v>120.7</v>
      </c>
      <c r="AY170" s="27">
        <v>245.39822029380343</v>
      </c>
      <c r="AZ170" s="14">
        <v>186.89221977500461</v>
      </c>
      <c r="BA170" s="14">
        <v>58.506000518798828</v>
      </c>
      <c r="BB170" s="27">
        <v>3587</v>
      </c>
      <c r="BC170" s="27">
        <v>0</v>
      </c>
      <c r="BD170" s="14">
        <v>237</v>
      </c>
      <c r="BE170" s="14">
        <v>1300</v>
      </c>
      <c r="BF170" s="14">
        <v>800</v>
      </c>
      <c r="BG170" s="14">
        <v>100</v>
      </c>
      <c r="BH170" s="14">
        <v>450</v>
      </c>
      <c r="BI170" s="14">
        <v>0</v>
      </c>
      <c r="BJ170" s="14">
        <v>0</v>
      </c>
      <c r="BK170" s="14">
        <v>700</v>
      </c>
      <c r="BL170" s="27">
        <v>4040.0185322938032</v>
      </c>
      <c r="BM170" s="1">
        <v>0</v>
      </c>
      <c r="BN170" s="2">
        <v>2026</v>
      </c>
      <c r="BO170" s="27"/>
      <c r="BP170" s="5"/>
      <c r="BQ170" s="5"/>
      <c r="BR170" s="27"/>
      <c r="BS170" s="5"/>
      <c r="BT170" s="5"/>
      <c r="BU170" s="27"/>
      <c r="BV170" s="5"/>
      <c r="BW170" s="5"/>
      <c r="BX170" s="5"/>
      <c r="BY170" s="5"/>
      <c r="BZ170" s="5"/>
      <c r="CA170" s="5"/>
      <c r="CB170" s="5"/>
      <c r="CC170" s="5"/>
      <c r="CD170" s="5"/>
      <c r="CE170" s="27"/>
    </row>
    <row r="171" spans="1:83" outlineLevel="1">
      <c r="A171" s="43">
        <v>2027</v>
      </c>
      <c r="B171" s="44">
        <v>0</v>
      </c>
      <c r="C171" s="44">
        <v>0</v>
      </c>
      <c r="D171" s="44">
        <v>0</v>
      </c>
      <c r="E171" s="44">
        <v>237</v>
      </c>
      <c r="F171" s="44">
        <v>0</v>
      </c>
      <c r="G171" s="44">
        <v>237</v>
      </c>
      <c r="H171" s="44">
        <v>900</v>
      </c>
      <c r="I171" s="44">
        <v>200</v>
      </c>
      <c r="J171" s="44">
        <v>400</v>
      </c>
      <c r="K171" s="44">
        <v>0</v>
      </c>
      <c r="L171" s="44">
        <v>0</v>
      </c>
      <c r="M171" s="44">
        <v>100</v>
      </c>
      <c r="N171" s="44">
        <v>0</v>
      </c>
      <c r="O171" s="44">
        <v>0</v>
      </c>
      <c r="P171" s="44">
        <v>799.5999755859375</v>
      </c>
      <c r="Q171" s="44">
        <v>0</v>
      </c>
      <c r="R171" s="44">
        <v>0</v>
      </c>
      <c r="S171" s="44">
        <v>0</v>
      </c>
      <c r="T171" s="44">
        <v>0</v>
      </c>
      <c r="U171" s="44">
        <v>100</v>
      </c>
      <c r="V171" s="44">
        <v>0</v>
      </c>
      <c r="W171" s="44">
        <v>0</v>
      </c>
      <c r="X171" s="44">
        <v>500</v>
      </c>
      <c r="Y171" s="44">
        <v>0</v>
      </c>
      <c r="Z171" s="44">
        <v>200</v>
      </c>
      <c r="AA171" s="44">
        <v>200</v>
      </c>
      <c r="AB171" s="44">
        <v>50</v>
      </c>
      <c r="AC171" s="44">
        <v>900</v>
      </c>
      <c r="AD171" s="44">
        <v>0</v>
      </c>
      <c r="AE171" s="44">
        <v>0</v>
      </c>
      <c r="AF171" s="44">
        <v>0</v>
      </c>
      <c r="AG171" s="44">
        <v>0</v>
      </c>
      <c r="AH171" s="44">
        <v>0</v>
      </c>
      <c r="AI171" s="44">
        <v>0</v>
      </c>
      <c r="AJ171" s="44">
        <v>60</v>
      </c>
      <c r="AK171" s="44">
        <v>3.9000000953674321</v>
      </c>
      <c r="AL171" s="44">
        <v>24.719999313354489</v>
      </c>
      <c r="AM171" s="44">
        <v>125.7</v>
      </c>
      <c r="AN171" s="44">
        <v>0</v>
      </c>
      <c r="AO171" s="44">
        <v>64.249858200000006</v>
      </c>
      <c r="AP171" s="44">
        <v>121.26733986062111</v>
      </c>
      <c r="AQ171" s="44">
        <v>50.258215499999999</v>
      </c>
      <c r="AR171" s="44">
        <v>76.084998607635498</v>
      </c>
      <c r="AS171" s="44">
        <v>33.506000518798828</v>
      </c>
      <c r="AT171" s="22"/>
      <c r="AU171" s="3">
        <v>2027</v>
      </c>
      <c r="AV171" s="28">
        <v>240.2080737</v>
      </c>
      <c r="AW171" s="15">
        <v>114.50807370000001</v>
      </c>
      <c r="AX171" s="15">
        <v>125.7</v>
      </c>
      <c r="AY171" s="28">
        <v>369.47833839577737</v>
      </c>
      <c r="AZ171" s="15">
        <v>261.25233856362405</v>
      </c>
      <c r="BA171" s="15">
        <v>108.22599983215332</v>
      </c>
      <c r="BB171" s="28">
        <v>4773.5999755859375</v>
      </c>
      <c r="BC171" s="28">
        <v>0</v>
      </c>
      <c r="BD171" s="15">
        <v>474</v>
      </c>
      <c r="BE171" s="15">
        <v>1600</v>
      </c>
      <c r="BF171" s="15">
        <v>799.5999755859375</v>
      </c>
      <c r="BG171" s="15">
        <v>100</v>
      </c>
      <c r="BH171" s="15">
        <v>900</v>
      </c>
      <c r="BI171" s="15">
        <v>0</v>
      </c>
      <c r="BJ171" s="15">
        <v>0</v>
      </c>
      <c r="BK171" s="15">
        <v>900</v>
      </c>
      <c r="BL171" s="28">
        <v>5383.2863876817146</v>
      </c>
      <c r="BM171" s="1">
        <v>0</v>
      </c>
      <c r="BN171" s="3">
        <v>2027</v>
      </c>
      <c r="BO171" s="28"/>
      <c r="BP171" s="6"/>
      <c r="BQ171" s="6"/>
      <c r="BR171" s="28"/>
      <c r="BS171" s="6"/>
      <c r="BT171" s="6"/>
      <c r="BU171" s="28"/>
      <c r="BV171" s="6"/>
      <c r="BW171" s="6"/>
      <c r="BX171" s="6"/>
      <c r="BY171" s="6"/>
      <c r="BZ171" s="6"/>
      <c r="CA171" s="6"/>
      <c r="CB171" s="6"/>
      <c r="CC171" s="6"/>
      <c r="CD171" s="6"/>
      <c r="CE171" s="28"/>
    </row>
    <row r="172" spans="1:83" outlineLevel="1">
      <c r="A172" s="43">
        <v>2028</v>
      </c>
      <c r="B172" s="42">
        <v>0</v>
      </c>
      <c r="C172" s="42">
        <v>0</v>
      </c>
      <c r="D172" s="42">
        <v>0</v>
      </c>
      <c r="E172" s="42">
        <v>711</v>
      </c>
      <c r="F172" s="42">
        <v>0</v>
      </c>
      <c r="G172" s="42">
        <v>237</v>
      </c>
      <c r="H172" s="42">
        <v>1500</v>
      </c>
      <c r="I172" s="42">
        <v>200</v>
      </c>
      <c r="J172" s="42">
        <v>400</v>
      </c>
      <c r="K172" s="42">
        <v>0</v>
      </c>
      <c r="L172" s="42">
        <v>0</v>
      </c>
      <c r="M172" s="42">
        <v>100</v>
      </c>
      <c r="N172" s="42">
        <v>0</v>
      </c>
      <c r="O172" s="42">
        <v>0</v>
      </c>
      <c r="P172" s="42">
        <v>799.20001220703125</v>
      </c>
      <c r="Q172" s="42">
        <v>0</v>
      </c>
      <c r="R172" s="42">
        <v>0</v>
      </c>
      <c r="S172" s="42">
        <v>0</v>
      </c>
      <c r="T172" s="42">
        <v>0</v>
      </c>
      <c r="U172" s="42">
        <v>100</v>
      </c>
      <c r="V172" s="42">
        <v>0</v>
      </c>
      <c r="W172" s="42">
        <v>0</v>
      </c>
      <c r="X172" s="42">
        <v>500</v>
      </c>
      <c r="Y172" s="42">
        <v>0</v>
      </c>
      <c r="Z172" s="42">
        <v>200</v>
      </c>
      <c r="AA172" s="42">
        <v>200</v>
      </c>
      <c r="AB172" s="42">
        <v>75</v>
      </c>
      <c r="AC172" s="42">
        <v>900</v>
      </c>
      <c r="AD172" s="42">
        <v>0</v>
      </c>
      <c r="AE172" s="42">
        <v>0</v>
      </c>
      <c r="AF172" s="42">
        <v>0</v>
      </c>
      <c r="AG172" s="42">
        <v>0</v>
      </c>
      <c r="AH172" s="42">
        <v>0</v>
      </c>
      <c r="AI172" s="42">
        <v>0</v>
      </c>
      <c r="AJ172" s="42">
        <v>90</v>
      </c>
      <c r="AK172" s="42">
        <v>6.9000000953674316</v>
      </c>
      <c r="AL172" s="42">
        <v>28.389999389648441</v>
      </c>
      <c r="AM172" s="42">
        <v>130.69999999999999</v>
      </c>
      <c r="AN172" s="42">
        <v>0</v>
      </c>
      <c r="AO172" s="42">
        <v>77.881466000000003</v>
      </c>
      <c r="AP172" s="42">
        <v>161.72745855387299</v>
      </c>
      <c r="AQ172" s="42">
        <v>64.220708000000002</v>
      </c>
      <c r="AR172" s="42">
        <v>76.084998607635498</v>
      </c>
      <c r="AS172" s="42">
        <v>33.506000518798828</v>
      </c>
      <c r="AT172" s="22"/>
      <c r="AU172" s="2">
        <v>2028</v>
      </c>
      <c r="AV172" s="27">
        <v>272.80217399999998</v>
      </c>
      <c r="AW172" s="14">
        <v>142.10217399999999</v>
      </c>
      <c r="AX172" s="14">
        <v>130.69999999999999</v>
      </c>
      <c r="AY172" s="27">
        <v>471.60845716532322</v>
      </c>
      <c r="AZ172" s="14">
        <v>334.71245725687595</v>
      </c>
      <c r="BA172" s="14">
        <v>136.89599990844727</v>
      </c>
      <c r="BB172" s="27">
        <v>5847.2000122070313</v>
      </c>
      <c r="BC172" s="27">
        <v>0</v>
      </c>
      <c r="BD172" s="14">
        <v>948</v>
      </c>
      <c r="BE172" s="14">
        <v>2200</v>
      </c>
      <c r="BF172" s="14">
        <v>799.20001220703125</v>
      </c>
      <c r="BG172" s="14">
        <v>100</v>
      </c>
      <c r="BH172" s="14">
        <v>900</v>
      </c>
      <c r="BI172" s="14">
        <v>0</v>
      </c>
      <c r="BJ172" s="14">
        <v>0</v>
      </c>
      <c r="BK172" s="14">
        <v>900</v>
      </c>
      <c r="BL172" s="27">
        <v>6591.6106433723544</v>
      </c>
      <c r="BM172" s="1">
        <v>0</v>
      </c>
      <c r="BN172" s="2">
        <v>2028</v>
      </c>
      <c r="BO172" s="27"/>
      <c r="BP172" s="5"/>
      <c r="BQ172" s="5"/>
      <c r="BR172" s="27"/>
      <c r="BS172" s="5"/>
      <c r="BT172" s="5"/>
      <c r="BU172" s="27"/>
      <c r="BV172" s="5"/>
      <c r="BW172" s="5"/>
      <c r="BX172" s="5"/>
      <c r="BY172" s="5"/>
      <c r="BZ172" s="5"/>
      <c r="CA172" s="5"/>
      <c r="CB172" s="5"/>
      <c r="CC172" s="5"/>
      <c r="CD172" s="5"/>
      <c r="CE172" s="27"/>
    </row>
    <row r="173" spans="1:83" outlineLevel="1">
      <c r="A173" s="43">
        <v>2029</v>
      </c>
      <c r="B173" s="44">
        <v>0</v>
      </c>
      <c r="C173" s="44">
        <v>0</v>
      </c>
      <c r="D173" s="44">
        <v>0</v>
      </c>
      <c r="E173" s="44">
        <v>948</v>
      </c>
      <c r="F173" s="44">
        <v>0</v>
      </c>
      <c r="G173" s="44">
        <v>237</v>
      </c>
      <c r="H173" s="44">
        <v>1600</v>
      </c>
      <c r="I173" s="44">
        <v>200</v>
      </c>
      <c r="J173" s="44">
        <v>400</v>
      </c>
      <c r="K173" s="44">
        <v>0</v>
      </c>
      <c r="L173" s="44">
        <v>0</v>
      </c>
      <c r="M173" s="44">
        <v>100</v>
      </c>
      <c r="N173" s="44">
        <v>0</v>
      </c>
      <c r="O173" s="44">
        <v>0</v>
      </c>
      <c r="P173" s="44">
        <v>798.79998779296875</v>
      </c>
      <c r="Q173" s="44">
        <v>0</v>
      </c>
      <c r="R173" s="44">
        <v>0</v>
      </c>
      <c r="S173" s="44">
        <v>0</v>
      </c>
      <c r="T173" s="44">
        <v>0</v>
      </c>
      <c r="U173" s="44">
        <v>100</v>
      </c>
      <c r="V173" s="44">
        <v>0</v>
      </c>
      <c r="W173" s="44">
        <v>0</v>
      </c>
      <c r="X173" s="44">
        <v>500</v>
      </c>
      <c r="Y173" s="44">
        <v>0</v>
      </c>
      <c r="Z173" s="44">
        <v>200</v>
      </c>
      <c r="AA173" s="44">
        <v>200</v>
      </c>
      <c r="AB173" s="44">
        <v>100</v>
      </c>
      <c r="AC173" s="44">
        <v>1050</v>
      </c>
      <c r="AD173" s="44">
        <v>150</v>
      </c>
      <c r="AE173" s="44">
        <v>0</v>
      </c>
      <c r="AF173" s="44">
        <v>0</v>
      </c>
      <c r="AG173" s="44">
        <v>0</v>
      </c>
      <c r="AH173" s="44">
        <v>0</v>
      </c>
      <c r="AI173" s="44">
        <v>0</v>
      </c>
      <c r="AJ173" s="44">
        <v>120</v>
      </c>
      <c r="AK173" s="44">
        <v>8.8999996185302734</v>
      </c>
      <c r="AL173" s="44">
        <v>31.739999771118161</v>
      </c>
      <c r="AM173" s="44">
        <v>135.69999999999999</v>
      </c>
      <c r="AN173" s="44">
        <v>0</v>
      </c>
      <c r="AO173" s="44">
        <v>115.38244400000001</v>
      </c>
      <c r="AP173" s="44">
        <v>223.04598359990609</v>
      </c>
      <c r="AQ173" s="44">
        <v>78.633908000000005</v>
      </c>
      <c r="AR173" s="44">
        <v>76.084998607635498</v>
      </c>
      <c r="AS173" s="44">
        <v>33.506000518798828</v>
      </c>
      <c r="AT173" s="22"/>
      <c r="AU173" s="3">
        <v>2029</v>
      </c>
      <c r="AV173" s="28">
        <v>329.71635200000003</v>
      </c>
      <c r="AW173" s="15">
        <v>194.01635200000001</v>
      </c>
      <c r="AX173" s="15">
        <v>135.69999999999999</v>
      </c>
      <c r="AY173" s="28">
        <v>593.27698211598886</v>
      </c>
      <c r="AZ173" s="15">
        <v>428.03098182607187</v>
      </c>
      <c r="BA173" s="15">
        <v>165.24600028991699</v>
      </c>
      <c r="BB173" s="28">
        <v>6483.7999877929688</v>
      </c>
      <c r="BC173" s="28">
        <v>0</v>
      </c>
      <c r="BD173" s="15">
        <v>1185</v>
      </c>
      <c r="BE173" s="15">
        <v>2300</v>
      </c>
      <c r="BF173" s="15">
        <v>798.79998779296875</v>
      </c>
      <c r="BG173" s="15">
        <v>100</v>
      </c>
      <c r="BH173" s="15">
        <v>1200</v>
      </c>
      <c r="BI173" s="15">
        <v>0</v>
      </c>
      <c r="BJ173" s="15">
        <v>0</v>
      </c>
      <c r="BK173" s="15">
        <v>900</v>
      </c>
      <c r="BL173" s="28">
        <v>7406.7933219089573</v>
      </c>
      <c r="BM173" s="1">
        <v>0</v>
      </c>
      <c r="BN173" s="3">
        <v>2029</v>
      </c>
      <c r="BO173" s="28"/>
      <c r="BP173" s="6"/>
      <c r="BQ173" s="6"/>
      <c r="BR173" s="28"/>
      <c r="BS173" s="6"/>
      <c r="BT173" s="6"/>
      <c r="BU173" s="28"/>
      <c r="BV173" s="6"/>
      <c r="BW173" s="6"/>
      <c r="BX173" s="6"/>
      <c r="BY173" s="6"/>
      <c r="BZ173" s="6"/>
      <c r="CA173" s="6"/>
      <c r="CB173" s="6"/>
      <c r="CC173" s="6"/>
      <c r="CD173" s="6"/>
      <c r="CE173" s="28"/>
    </row>
    <row r="174" spans="1:83" outlineLevel="1">
      <c r="A174" s="43">
        <v>2030</v>
      </c>
      <c r="B174" s="42">
        <v>0</v>
      </c>
      <c r="C174" s="42">
        <v>0</v>
      </c>
      <c r="D174" s="42">
        <v>0</v>
      </c>
      <c r="E174" s="42">
        <v>948</v>
      </c>
      <c r="F174" s="42">
        <v>0</v>
      </c>
      <c r="G174" s="42">
        <v>237</v>
      </c>
      <c r="H174" s="42">
        <v>1600</v>
      </c>
      <c r="I174" s="42">
        <v>200</v>
      </c>
      <c r="J174" s="42">
        <v>400</v>
      </c>
      <c r="K174" s="42">
        <v>0</v>
      </c>
      <c r="L174" s="42">
        <v>0</v>
      </c>
      <c r="M174" s="42">
        <v>300</v>
      </c>
      <c r="N174" s="42">
        <v>0</v>
      </c>
      <c r="O174" s="42">
        <v>0</v>
      </c>
      <c r="P174" s="42">
        <v>798.4000244140625</v>
      </c>
      <c r="Q174" s="42">
        <v>0</v>
      </c>
      <c r="R174" s="42">
        <v>0</v>
      </c>
      <c r="S174" s="42">
        <v>0</v>
      </c>
      <c r="T174" s="42">
        <v>0</v>
      </c>
      <c r="U174" s="42">
        <v>100</v>
      </c>
      <c r="V174" s="42">
        <v>0</v>
      </c>
      <c r="W174" s="42">
        <v>0</v>
      </c>
      <c r="X174" s="42">
        <v>500</v>
      </c>
      <c r="Y174" s="42">
        <v>0</v>
      </c>
      <c r="Z174" s="42">
        <v>200</v>
      </c>
      <c r="AA174" s="42">
        <v>200</v>
      </c>
      <c r="AB174" s="42">
        <v>125</v>
      </c>
      <c r="AC174" s="42">
        <v>1050</v>
      </c>
      <c r="AD174" s="42">
        <v>299.94999694824219</v>
      </c>
      <c r="AE174" s="42">
        <v>0</v>
      </c>
      <c r="AF174" s="42">
        <v>0</v>
      </c>
      <c r="AG174" s="42">
        <v>0</v>
      </c>
      <c r="AH174" s="42">
        <v>0</v>
      </c>
      <c r="AI174" s="42">
        <v>0</v>
      </c>
      <c r="AJ174" s="42">
        <v>150</v>
      </c>
      <c r="AK174" s="42">
        <v>8.8999996185302734</v>
      </c>
      <c r="AL174" s="42">
        <v>36.619998931884773</v>
      </c>
      <c r="AM174" s="42">
        <v>140.69999999999999</v>
      </c>
      <c r="AN174" s="42">
        <v>0</v>
      </c>
      <c r="AO174" s="42">
        <v>131.83969400000001</v>
      </c>
      <c r="AP174" s="42">
        <v>284.36450864593922</v>
      </c>
      <c r="AQ174" s="42">
        <v>94.091622999999998</v>
      </c>
      <c r="AR174" s="42">
        <v>76.084998607635498</v>
      </c>
      <c r="AS174" s="42">
        <v>33.506000518798828</v>
      </c>
      <c r="AT174" s="22"/>
      <c r="AU174" s="2">
        <v>2030</v>
      </c>
      <c r="AV174" s="27">
        <v>366.63131699999997</v>
      </c>
      <c r="AW174" s="14">
        <v>225.93131700000001</v>
      </c>
      <c r="AX174" s="14">
        <v>140.69999999999999</v>
      </c>
      <c r="AY174" s="27">
        <v>714.47550632278853</v>
      </c>
      <c r="AZ174" s="14">
        <v>519.34950687210494</v>
      </c>
      <c r="BA174" s="14">
        <v>195.12599945068359</v>
      </c>
      <c r="BB174" s="27">
        <v>6833.3500213623047</v>
      </c>
      <c r="BC174" s="27">
        <v>0</v>
      </c>
      <c r="BD174" s="14">
        <v>1185</v>
      </c>
      <c r="BE174" s="14">
        <v>2500</v>
      </c>
      <c r="BF174" s="14">
        <v>798.4000244140625</v>
      </c>
      <c r="BG174" s="14">
        <v>100</v>
      </c>
      <c r="BH174" s="14">
        <v>1349.9499969482422</v>
      </c>
      <c r="BI174" s="14">
        <v>0</v>
      </c>
      <c r="BJ174" s="14">
        <v>0</v>
      </c>
      <c r="BK174" s="14">
        <v>900</v>
      </c>
      <c r="BL174" s="27">
        <v>7914.4568446850935</v>
      </c>
      <c r="BM174" s="1">
        <v>0</v>
      </c>
      <c r="BN174" s="2">
        <v>2030</v>
      </c>
      <c r="BO174" s="27">
        <v>225.88798419999995</v>
      </c>
      <c r="BP174" s="5">
        <v>175.38798420000001</v>
      </c>
      <c r="BQ174" s="5">
        <v>50.499999999999986</v>
      </c>
      <c r="BR174" s="27">
        <v>545.45811033502559</v>
      </c>
      <c r="BS174" s="5">
        <v>383.83811140314089</v>
      </c>
      <c r="BT174" s="5">
        <v>161.61999893188477</v>
      </c>
      <c r="BU174" s="27">
        <v>6833.3500213623047</v>
      </c>
      <c r="BV174" s="5">
        <v>0</v>
      </c>
      <c r="BW174" s="5">
        <v>1185</v>
      </c>
      <c r="BX174" s="5">
        <v>2500</v>
      </c>
      <c r="BY174" s="5">
        <v>798.4000244140625</v>
      </c>
      <c r="BZ174" s="5">
        <v>100</v>
      </c>
      <c r="CA174" s="5">
        <v>1349.9499969482422</v>
      </c>
      <c r="CB174" s="5">
        <v>0</v>
      </c>
      <c r="CC174" s="5">
        <v>0</v>
      </c>
      <c r="CD174" s="5">
        <v>900</v>
      </c>
      <c r="CE174" s="27">
        <v>7604.6961158973309</v>
      </c>
    </row>
    <row r="175" spans="1:83" outlineLevel="1">
      <c r="A175" s="43">
        <v>2031</v>
      </c>
      <c r="B175" s="44">
        <v>0</v>
      </c>
      <c r="C175" s="44">
        <v>0</v>
      </c>
      <c r="D175" s="44">
        <v>0</v>
      </c>
      <c r="E175" s="44">
        <v>948</v>
      </c>
      <c r="F175" s="44">
        <v>0</v>
      </c>
      <c r="G175" s="44">
        <v>237</v>
      </c>
      <c r="H175" s="44">
        <v>1600</v>
      </c>
      <c r="I175" s="44">
        <v>200</v>
      </c>
      <c r="J175" s="44">
        <v>400</v>
      </c>
      <c r="K175" s="44">
        <v>0</v>
      </c>
      <c r="L175" s="44">
        <v>0</v>
      </c>
      <c r="M175" s="44">
        <v>300</v>
      </c>
      <c r="N175" s="44">
        <v>0</v>
      </c>
      <c r="O175" s="44">
        <v>0</v>
      </c>
      <c r="P175" s="44">
        <v>798</v>
      </c>
      <c r="Q175" s="44">
        <v>0</v>
      </c>
      <c r="R175" s="44">
        <v>0</v>
      </c>
      <c r="S175" s="44">
        <v>0</v>
      </c>
      <c r="T175" s="44">
        <v>0</v>
      </c>
      <c r="U175" s="44">
        <v>100</v>
      </c>
      <c r="V175" s="44">
        <v>0</v>
      </c>
      <c r="W175" s="44">
        <v>0</v>
      </c>
      <c r="X175" s="44">
        <v>500</v>
      </c>
      <c r="Y175" s="44">
        <v>0</v>
      </c>
      <c r="Z175" s="44">
        <v>200</v>
      </c>
      <c r="AA175" s="44">
        <v>200</v>
      </c>
      <c r="AB175" s="44">
        <v>150</v>
      </c>
      <c r="AC175" s="44">
        <v>1050</v>
      </c>
      <c r="AD175" s="44">
        <v>299.84999847412109</v>
      </c>
      <c r="AE175" s="44">
        <v>0</v>
      </c>
      <c r="AF175" s="44">
        <v>0</v>
      </c>
      <c r="AG175" s="44">
        <v>0</v>
      </c>
      <c r="AH175" s="44">
        <v>0</v>
      </c>
      <c r="AI175" s="44">
        <v>0</v>
      </c>
      <c r="AJ175" s="44">
        <v>180</v>
      </c>
      <c r="AK175" s="44">
        <v>9.7200002670288086</v>
      </c>
      <c r="AL175" s="44">
        <v>39.990001678466797</v>
      </c>
      <c r="AM175" s="44">
        <v>145.69999999999999</v>
      </c>
      <c r="AN175" s="44">
        <v>0</v>
      </c>
      <c r="AO175" s="44">
        <v>148.12393700000001</v>
      </c>
      <c r="AP175" s="44">
        <v>351.50843736546011</v>
      </c>
      <c r="AQ175" s="44">
        <v>110.32028299999999</v>
      </c>
      <c r="AR175" s="44">
        <v>76.084998607635498</v>
      </c>
      <c r="AS175" s="44">
        <v>33.506000518798828</v>
      </c>
      <c r="AT175" s="22"/>
      <c r="AU175" s="3">
        <v>2031</v>
      </c>
      <c r="AV175" s="28">
        <v>404.14421999999996</v>
      </c>
      <c r="AW175" s="15">
        <v>258.44421999999997</v>
      </c>
      <c r="AX175" s="15">
        <v>145.69999999999999</v>
      </c>
      <c r="AY175" s="28">
        <v>840.8094384373901</v>
      </c>
      <c r="AZ175" s="15">
        <v>617.31343624012447</v>
      </c>
      <c r="BA175" s="15">
        <v>223.49600219726563</v>
      </c>
      <c r="BB175" s="28">
        <v>6832.8499984741211</v>
      </c>
      <c r="BC175" s="28">
        <v>0</v>
      </c>
      <c r="BD175" s="15">
        <v>1185</v>
      </c>
      <c r="BE175" s="15">
        <v>2500</v>
      </c>
      <c r="BF175" s="15">
        <v>798</v>
      </c>
      <c r="BG175" s="15">
        <v>100</v>
      </c>
      <c r="BH175" s="15">
        <v>1349.8499984741211</v>
      </c>
      <c r="BI175" s="15">
        <v>0</v>
      </c>
      <c r="BJ175" s="15">
        <v>0</v>
      </c>
      <c r="BK175" s="15">
        <v>900</v>
      </c>
      <c r="BL175" s="28">
        <v>8077.8036569115111</v>
      </c>
      <c r="BM175" s="1">
        <v>0</v>
      </c>
      <c r="BN175" s="3">
        <v>2031</v>
      </c>
      <c r="BO175" s="28"/>
      <c r="BP175" s="6"/>
      <c r="BQ175" s="6"/>
      <c r="BR175" s="28"/>
      <c r="BS175" s="6"/>
      <c r="BT175" s="6"/>
      <c r="BU175" s="28"/>
      <c r="BV175" s="6"/>
      <c r="BW175" s="6"/>
      <c r="BX175" s="6"/>
      <c r="BY175" s="6"/>
      <c r="BZ175" s="6"/>
      <c r="CA175" s="6"/>
      <c r="CB175" s="6"/>
      <c r="CC175" s="6"/>
      <c r="CD175" s="6"/>
      <c r="CE175" s="28"/>
    </row>
    <row r="176" spans="1:83" outlineLevel="1">
      <c r="A176" s="43">
        <v>2032</v>
      </c>
      <c r="B176" s="42">
        <v>0</v>
      </c>
      <c r="C176" s="42">
        <v>0</v>
      </c>
      <c r="D176" s="42">
        <v>0</v>
      </c>
      <c r="E176" s="42">
        <v>948</v>
      </c>
      <c r="F176" s="42">
        <v>18.29999923706055</v>
      </c>
      <c r="G176" s="42">
        <v>237</v>
      </c>
      <c r="H176" s="42">
        <v>1600</v>
      </c>
      <c r="I176" s="42">
        <v>200</v>
      </c>
      <c r="J176" s="42">
        <v>400</v>
      </c>
      <c r="K176" s="42">
        <v>0</v>
      </c>
      <c r="L176" s="42">
        <v>0</v>
      </c>
      <c r="M176" s="42">
        <v>300</v>
      </c>
      <c r="N176" s="42">
        <v>0</v>
      </c>
      <c r="O176" s="42">
        <v>0</v>
      </c>
      <c r="P176" s="42">
        <v>797.5999755859375</v>
      </c>
      <c r="Q176" s="42">
        <v>0</v>
      </c>
      <c r="R176" s="42">
        <v>0</v>
      </c>
      <c r="S176" s="42">
        <v>0</v>
      </c>
      <c r="T176" s="42">
        <v>0</v>
      </c>
      <c r="U176" s="42">
        <v>100</v>
      </c>
      <c r="V176" s="42">
        <v>0</v>
      </c>
      <c r="W176" s="42">
        <v>0</v>
      </c>
      <c r="X176" s="42">
        <v>500</v>
      </c>
      <c r="Y176" s="42">
        <v>0</v>
      </c>
      <c r="Z176" s="42">
        <v>200</v>
      </c>
      <c r="AA176" s="42">
        <v>200</v>
      </c>
      <c r="AB176" s="42">
        <v>150</v>
      </c>
      <c r="AC176" s="42">
        <v>1050</v>
      </c>
      <c r="AD176" s="42">
        <v>299.75</v>
      </c>
      <c r="AE176" s="42">
        <v>0</v>
      </c>
      <c r="AF176" s="42">
        <v>0</v>
      </c>
      <c r="AG176" s="42">
        <v>0</v>
      </c>
      <c r="AH176" s="42">
        <v>0</v>
      </c>
      <c r="AI176" s="42">
        <v>0</v>
      </c>
      <c r="AJ176" s="42">
        <v>210</v>
      </c>
      <c r="AK176" s="42">
        <v>10.590000152587891</v>
      </c>
      <c r="AL176" s="42">
        <v>43.580001831054688</v>
      </c>
      <c r="AM176" s="42">
        <v>150.69999999999999</v>
      </c>
      <c r="AN176" s="42">
        <v>0</v>
      </c>
      <c r="AO176" s="42">
        <v>200.929247</v>
      </c>
      <c r="AP176" s="42">
        <v>418.652366084981</v>
      </c>
      <c r="AQ176" s="42">
        <v>126.43372100000001</v>
      </c>
      <c r="AR176" s="42">
        <v>75.659998655319214</v>
      </c>
      <c r="AS176" s="42">
        <v>33.506000518798828</v>
      </c>
      <c r="AT176" s="22"/>
      <c r="AU176" s="2">
        <v>2032</v>
      </c>
      <c r="AV176" s="27">
        <v>478.06296800000001</v>
      </c>
      <c r="AW176" s="14">
        <v>327.36296800000002</v>
      </c>
      <c r="AX176" s="14">
        <v>150.69999999999999</v>
      </c>
      <c r="AY176" s="27">
        <v>941.98836724274156</v>
      </c>
      <c r="AZ176" s="14">
        <v>714.90236489288804</v>
      </c>
      <c r="BA176" s="14">
        <v>227.08600234985352</v>
      </c>
      <c r="BB176" s="27">
        <v>6850.649974822998</v>
      </c>
      <c r="BC176" s="27">
        <v>0</v>
      </c>
      <c r="BD176" s="14">
        <v>1203.2999992370605</v>
      </c>
      <c r="BE176" s="14">
        <v>2500</v>
      </c>
      <c r="BF176" s="14">
        <v>797.5999755859375</v>
      </c>
      <c r="BG176" s="14">
        <v>100</v>
      </c>
      <c r="BH176" s="14">
        <v>1349.75</v>
      </c>
      <c r="BI176" s="14">
        <v>0</v>
      </c>
      <c r="BJ176" s="14">
        <v>0</v>
      </c>
      <c r="BK176" s="14">
        <v>900</v>
      </c>
      <c r="BL176" s="27">
        <v>8270.7013100657387</v>
      </c>
      <c r="BM176" s="1">
        <v>0</v>
      </c>
      <c r="BN176" s="2">
        <v>2032</v>
      </c>
      <c r="BO176" s="27"/>
      <c r="BP176" s="5"/>
      <c r="BQ176" s="5"/>
      <c r="BR176" s="27"/>
      <c r="BS176" s="5"/>
      <c r="BT176" s="5"/>
      <c r="BU176" s="27"/>
      <c r="BV176" s="5"/>
      <c r="BW176" s="5"/>
      <c r="BX176" s="5"/>
      <c r="BY176" s="5"/>
      <c r="BZ176" s="5"/>
      <c r="CA176" s="5"/>
      <c r="CB176" s="5"/>
      <c r="CC176" s="5"/>
      <c r="CD176" s="5"/>
      <c r="CE176" s="27"/>
    </row>
    <row r="177" spans="1:83" outlineLevel="1">
      <c r="A177" s="43">
        <v>2033</v>
      </c>
      <c r="B177" s="44">
        <v>0</v>
      </c>
      <c r="C177" s="44">
        <v>0</v>
      </c>
      <c r="D177" s="44">
        <v>0</v>
      </c>
      <c r="E177" s="44">
        <v>948</v>
      </c>
      <c r="F177" s="44">
        <v>18.29999923706055</v>
      </c>
      <c r="G177" s="44">
        <v>237</v>
      </c>
      <c r="H177" s="44">
        <v>1800</v>
      </c>
      <c r="I177" s="44">
        <v>200</v>
      </c>
      <c r="J177" s="44">
        <v>400</v>
      </c>
      <c r="K177" s="44">
        <v>0</v>
      </c>
      <c r="L177" s="44">
        <v>0</v>
      </c>
      <c r="M177" s="44">
        <v>300</v>
      </c>
      <c r="N177" s="44">
        <v>0</v>
      </c>
      <c r="O177" s="44">
        <v>0</v>
      </c>
      <c r="P177" s="44">
        <v>897.20001220703125</v>
      </c>
      <c r="Q177" s="44">
        <v>0</v>
      </c>
      <c r="R177" s="44">
        <v>0</v>
      </c>
      <c r="S177" s="44">
        <v>0</v>
      </c>
      <c r="T177" s="44">
        <v>0</v>
      </c>
      <c r="U177" s="44">
        <v>100</v>
      </c>
      <c r="V177" s="44">
        <v>0</v>
      </c>
      <c r="W177" s="44">
        <v>100</v>
      </c>
      <c r="X177" s="44">
        <v>600</v>
      </c>
      <c r="Y177" s="44">
        <v>0</v>
      </c>
      <c r="Z177" s="44">
        <v>200</v>
      </c>
      <c r="AA177" s="44">
        <v>200</v>
      </c>
      <c r="AB177" s="44">
        <v>150</v>
      </c>
      <c r="AC177" s="44">
        <v>1050</v>
      </c>
      <c r="AD177" s="44">
        <v>299.65000152587891</v>
      </c>
      <c r="AE177" s="44">
        <v>0</v>
      </c>
      <c r="AF177" s="44">
        <v>0</v>
      </c>
      <c r="AG177" s="44">
        <v>0</v>
      </c>
      <c r="AH177" s="44">
        <v>0</v>
      </c>
      <c r="AI177" s="44">
        <v>0</v>
      </c>
      <c r="AJ177" s="44">
        <v>240</v>
      </c>
      <c r="AK177" s="44">
        <v>11.47000026702881</v>
      </c>
      <c r="AL177" s="44">
        <v>47.200000762939453</v>
      </c>
      <c r="AM177" s="44">
        <v>155.69999999999999</v>
      </c>
      <c r="AN177" s="44">
        <v>0</v>
      </c>
      <c r="AO177" s="44">
        <v>219.51485700000001</v>
      </c>
      <c r="AP177" s="44">
        <v>489.51080342847717</v>
      </c>
      <c r="AQ177" s="44">
        <v>143.164975</v>
      </c>
      <c r="AR177" s="44">
        <v>74.909998655319214</v>
      </c>
      <c r="AS177" s="44">
        <v>33.506000518798828</v>
      </c>
      <c r="AT177" s="22"/>
      <c r="AU177" s="3">
        <v>2033</v>
      </c>
      <c r="AV177" s="28">
        <v>518.37983200000008</v>
      </c>
      <c r="AW177" s="15">
        <v>362.67983200000003</v>
      </c>
      <c r="AX177" s="15">
        <v>155.69999999999999</v>
      </c>
      <c r="AY177" s="28">
        <v>1046.5968036325635</v>
      </c>
      <c r="AZ177" s="15">
        <v>815.8908023508252</v>
      </c>
      <c r="BA177" s="15">
        <v>230.70600128173828</v>
      </c>
      <c r="BB177" s="28">
        <v>7350.1500129699707</v>
      </c>
      <c r="BC177" s="28">
        <v>0</v>
      </c>
      <c r="BD177" s="15">
        <v>1203.2999992370605</v>
      </c>
      <c r="BE177" s="15">
        <v>2700</v>
      </c>
      <c r="BF177" s="15">
        <v>897.20001220703125</v>
      </c>
      <c r="BG177" s="15">
        <v>100</v>
      </c>
      <c r="BH177" s="15">
        <v>1349.6500015258789</v>
      </c>
      <c r="BI177" s="15">
        <v>0</v>
      </c>
      <c r="BJ177" s="15">
        <v>0</v>
      </c>
      <c r="BK177" s="15">
        <v>1100</v>
      </c>
      <c r="BL177" s="28">
        <v>8915.1266486025343</v>
      </c>
      <c r="BM177" s="1">
        <v>0</v>
      </c>
      <c r="BN177" s="3">
        <v>2033</v>
      </c>
      <c r="BO177" s="28"/>
      <c r="BP177" s="6"/>
      <c r="BQ177" s="6"/>
      <c r="BR177" s="28"/>
      <c r="BS177" s="6"/>
      <c r="BT177" s="6"/>
      <c r="BU177" s="28"/>
      <c r="BV177" s="6"/>
      <c r="BW177" s="6"/>
      <c r="BX177" s="6"/>
      <c r="BY177" s="6"/>
      <c r="BZ177" s="6"/>
      <c r="CA177" s="6"/>
      <c r="CB177" s="6"/>
      <c r="CC177" s="6"/>
      <c r="CD177" s="6"/>
      <c r="CE177" s="28"/>
    </row>
    <row r="178" spans="1:83" outlineLevel="1">
      <c r="A178" s="43">
        <v>2034</v>
      </c>
      <c r="B178" s="42">
        <v>0</v>
      </c>
      <c r="C178" s="42">
        <v>0</v>
      </c>
      <c r="D178" s="42">
        <v>0</v>
      </c>
      <c r="E178" s="42">
        <v>948</v>
      </c>
      <c r="F178" s="42">
        <v>18.29999923706055</v>
      </c>
      <c r="G178" s="42">
        <v>237</v>
      </c>
      <c r="H178" s="42">
        <v>1800</v>
      </c>
      <c r="I178" s="42">
        <v>200</v>
      </c>
      <c r="J178" s="42">
        <v>400</v>
      </c>
      <c r="K178" s="42">
        <v>0</v>
      </c>
      <c r="L178" s="42">
        <v>0</v>
      </c>
      <c r="M178" s="42">
        <v>300</v>
      </c>
      <c r="N178" s="42">
        <v>0</v>
      </c>
      <c r="O178" s="42">
        <v>0</v>
      </c>
      <c r="P178" s="42">
        <v>896.74998474121094</v>
      </c>
      <c r="Q178" s="42">
        <v>0</v>
      </c>
      <c r="R178" s="42">
        <v>0</v>
      </c>
      <c r="S178" s="42">
        <v>0</v>
      </c>
      <c r="T178" s="42">
        <v>0</v>
      </c>
      <c r="U178" s="42">
        <v>100</v>
      </c>
      <c r="V178" s="42">
        <v>0</v>
      </c>
      <c r="W178" s="42">
        <v>100</v>
      </c>
      <c r="X178" s="42">
        <v>600</v>
      </c>
      <c r="Y178" s="42">
        <v>0</v>
      </c>
      <c r="Z178" s="42">
        <v>200</v>
      </c>
      <c r="AA178" s="42">
        <v>200</v>
      </c>
      <c r="AB178" s="42">
        <v>150</v>
      </c>
      <c r="AC178" s="42">
        <v>1050</v>
      </c>
      <c r="AD178" s="42">
        <v>299.55000305175781</v>
      </c>
      <c r="AE178" s="42">
        <v>0</v>
      </c>
      <c r="AF178" s="42">
        <v>0</v>
      </c>
      <c r="AG178" s="42">
        <v>0</v>
      </c>
      <c r="AH178" s="42">
        <v>0</v>
      </c>
      <c r="AI178" s="42">
        <v>0</v>
      </c>
      <c r="AJ178" s="42">
        <v>270</v>
      </c>
      <c r="AK178" s="42">
        <v>12.35000038146973</v>
      </c>
      <c r="AL178" s="42">
        <v>50.830001831054688</v>
      </c>
      <c r="AM178" s="42">
        <v>155.69999999999999</v>
      </c>
      <c r="AN178" s="42">
        <v>0</v>
      </c>
      <c r="AO178" s="42">
        <v>238.569873</v>
      </c>
      <c r="AP178" s="42">
        <v>560.36924077197341</v>
      </c>
      <c r="AQ178" s="42">
        <v>149.33156099999999</v>
      </c>
      <c r="AR178" s="42">
        <v>73.909998655319214</v>
      </c>
      <c r="AS178" s="42">
        <v>33.506000518798828</v>
      </c>
      <c r="AT178" s="22"/>
      <c r="AU178" s="2">
        <v>2034</v>
      </c>
      <c r="AV178" s="27">
        <v>543.60143399999993</v>
      </c>
      <c r="AW178" s="14">
        <v>387.90143399999999</v>
      </c>
      <c r="AX178" s="14">
        <v>155.69999999999999</v>
      </c>
      <c r="AY178" s="27">
        <v>1150.9652421586159</v>
      </c>
      <c r="AZ178" s="14">
        <v>916.62923980876235</v>
      </c>
      <c r="BA178" s="14">
        <v>234.33600234985352</v>
      </c>
      <c r="BB178" s="27">
        <v>7349.5999870300293</v>
      </c>
      <c r="BC178" s="27">
        <v>0</v>
      </c>
      <c r="BD178" s="14">
        <v>1203.2999992370605</v>
      </c>
      <c r="BE178" s="14">
        <v>2700</v>
      </c>
      <c r="BF178" s="14">
        <v>896.74998474121094</v>
      </c>
      <c r="BG178" s="14">
        <v>100</v>
      </c>
      <c r="BH178" s="14">
        <v>1349.5500030517578</v>
      </c>
      <c r="BI178" s="14">
        <v>0</v>
      </c>
      <c r="BJ178" s="14">
        <v>0</v>
      </c>
      <c r="BK178" s="14">
        <v>1100</v>
      </c>
      <c r="BL178" s="27">
        <v>9044.1666631886455</v>
      </c>
      <c r="BM178" s="1">
        <v>0</v>
      </c>
      <c r="BN178" s="2">
        <v>2034</v>
      </c>
      <c r="BO178" s="27"/>
      <c r="BP178" s="5"/>
      <c r="BQ178" s="5"/>
      <c r="BR178" s="27"/>
      <c r="BS178" s="5"/>
      <c r="BT178" s="5"/>
      <c r="BU178" s="27"/>
      <c r="BV178" s="5"/>
      <c r="BW178" s="5"/>
      <c r="BX178" s="5"/>
      <c r="BY178" s="5"/>
      <c r="BZ178" s="5"/>
      <c r="CA178" s="5"/>
      <c r="CB178" s="5"/>
      <c r="CC178" s="5"/>
      <c r="CD178" s="5"/>
      <c r="CE178" s="27"/>
    </row>
    <row r="179" spans="1:83" outlineLevel="1">
      <c r="A179" s="43">
        <v>2035</v>
      </c>
      <c r="B179" s="44">
        <v>0</v>
      </c>
      <c r="C179" s="44">
        <v>0</v>
      </c>
      <c r="D179" s="44">
        <v>0</v>
      </c>
      <c r="E179" s="44">
        <v>948</v>
      </c>
      <c r="F179" s="44">
        <v>36.599998474121101</v>
      </c>
      <c r="G179" s="44">
        <v>237</v>
      </c>
      <c r="H179" s="44">
        <v>1800</v>
      </c>
      <c r="I179" s="44">
        <v>200</v>
      </c>
      <c r="J179" s="44">
        <v>400</v>
      </c>
      <c r="K179" s="44">
        <v>0</v>
      </c>
      <c r="L179" s="44">
        <v>0</v>
      </c>
      <c r="M179" s="44">
        <v>500</v>
      </c>
      <c r="N179" s="44">
        <v>0</v>
      </c>
      <c r="O179" s="44">
        <v>0</v>
      </c>
      <c r="P179" s="44">
        <v>896.30002593994141</v>
      </c>
      <c r="Q179" s="44">
        <v>0</v>
      </c>
      <c r="R179" s="44">
        <v>0</v>
      </c>
      <c r="S179" s="44">
        <v>0</v>
      </c>
      <c r="T179" s="44">
        <v>0</v>
      </c>
      <c r="U179" s="44">
        <v>100</v>
      </c>
      <c r="V179" s="44">
        <v>0</v>
      </c>
      <c r="W179" s="44">
        <v>100</v>
      </c>
      <c r="X179" s="44">
        <v>600</v>
      </c>
      <c r="Y179" s="44">
        <v>0</v>
      </c>
      <c r="Z179" s="44">
        <v>200</v>
      </c>
      <c r="AA179" s="44">
        <v>200</v>
      </c>
      <c r="AB179" s="44">
        <v>150</v>
      </c>
      <c r="AC179" s="44">
        <v>1050</v>
      </c>
      <c r="AD179" s="44">
        <v>299.44999694824219</v>
      </c>
      <c r="AE179" s="44">
        <v>0</v>
      </c>
      <c r="AF179" s="44">
        <v>0</v>
      </c>
      <c r="AG179" s="44">
        <v>0</v>
      </c>
      <c r="AH179" s="44">
        <v>0</v>
      </c>
      <c r="AI179" s="44">
        <v>0</v>
      </c>
      <c r="AJ179" s="44">
        <v>300</v>
      </c>
      <c r="AK179" s="44">
        <v>13.239999771118161</v>
      </c>
      <c r="AL179" s="44">
        <v>54.470001220703118</v>
      </c>
      <c r="AM179" s="44">
        <v>155.69999999999999</v>
      </c>
      <c r="AN179" s="44">
        <v>0</v>
      </c>
      <c r="AO179" s="44">
        <v>258.28604999999999</v>
      </c>
      <c r="AP179" s="44">
        <v>631.33850343142001</v>
      </c>
      <c r="AQ179" s="44">
        <v>156.19314700000001</v>
      </c>
      <c r="AR179" s="44">
        <v>73.909998655319214</v>
      </c>
      <c r="AS179" s="44">
        <v>33.506000518798828</v>
      </c>
      <c r="AT179" s="22"/>
      <c r="AU179" s="3">
        <v>2035</v>
      </c>
      <c r="AV179" s="28">
        <v>570.17919699999993</v>
      </c>
      <c r="AW179" s="15">
        <v>414.479197</v>
      </c>
      <c r="AX179" s="15">
        <v>155.69999999999999</v>
      </c>
      <c r="AY179" s="28">
        <v>1256.4645035973595</v>
      </c>
      <c r="AZ179" s="15">
        <v>1018.4885018578574</v>
      </c>
      <c r="BA179" s="15">
        <v>237.97600173950195</v>
      </c>
      <c r="BB179" s="28">
        <v>7567.3500213623047</v>
      </c>
      <c r="BC179" s="28">
        <v>0</v>
      </c>
      <c r="BD179" s="15">
        <v>1221.5999984741211</v>
      </c>
      <c r="BE179" s="15">
        <v>2900</v>
      </c>
      <c r="BF179" s="15">
        <v>896.30002593994141</v>
      </c>
      <c r="BG179" s="15">
        <v>100</v>
      </c>
      <c r="BH179" s="15">
        <v>1349.4499969482422</v>
      </c>
      <c r="BI179" s="15">
        <v>0</v>
      </c>
      <c r="BJ179" s="15">
        <v>0</v>
      </c>
      <c r="BK179" s="15">
        <v>1100</v>
      </c>
      <c r="BL179" s="28">
        <v>9393.993721959665</v>
      </c>
      <c r="BM179" s="1">
        <v>0</v>
      </c>
      <c r="BN179" s="3">
        <v>2035</v>
      </c>
      <c r="BO179" s="28"/>
      <c r="BP179" s="6"/>
      <c r="BQ179" s="6"/>
      <c r="BR179" s="28"/>
      <c r="BS179" s="6"/>
      <c r="BT179" s="6"/>
      <c r="BU179" s="28"/>
      <c r="BV179" s="6"/>
      <c r="BW179" s="6"/>
      <c r="BX179" s="6"/>
      <c r="BY179" s="6"/>
      <c r="BZ179" s="6"/>
      <c r="CA179" s="6"/>
      <c r="CB179" s="6"/>
      <c r="CC179" s="6"/>
      <c r="CD179" s="6"/>
      <c r="CE179" s="28"/>
    </row>
    <row r="180" spans="1:83" outlineLevel="1">
      <c r="A180" s="43">
        <v>2036</v>
      </c>
      <c r="B180" s="42">
        <v>0</v>
      </c>
      <c r="C180" s="42">
        <v>0</v>
      </c>
      <c r="D180" s="42">
        <v>0</v>
      </c>
      <c r="E180" s="42">
        <v>948</v>
      </c>
      <c r="F180" s="42">
        <v>54.899997711181655</v>
      </c>
      <c r="G180" s="42">
        <v>237</v>
      </c>
      <c r="H180" s="42">
        <v>1800</v>
      </c>
      <c r="I180" s="42">
        <v>200</v>
      </c>
      <c r="J180" s="42">
        <v>500</v>
      </c>
      <c r="K180" s="42">
        <v>0</v>
      </c>
      <c r="L180" s="42">
        <v>0</v>
      </c>
      <c r="M180" s="42">
        <v>900</v>
      </c>
      <c r="N180" s="42">
        <v>0</v>
      </c>
      <c r="O180" s="42">
        <v>0</v>
      </c>
      <c r="P180" s="42">
        <v>995.84999847412109</v>
      </c>
      <c r="Q180" s="42">
        <v>0</v>
      </c>
      <c r="R180" s="42">
        <v>0</v>
      </c>
      <c r="S180" s="42">
        <v>0</v>
      </c>
      <c r="T180" s="42">
        <v>0</v>
      </c>
      <c r="U180" s="42">
        <v>100</v>
      </c>
      <c r="V180" s="42">
        <v>0</v>
      </c>
      <c r="W180" s="42">
        <v>100</v>
      </c>
      <c r="X180" s="42">
        <v>600</v>
      </c>
      <c r="Y180" s="42">
        <v>0</v>
      </c>
      <c r="Z180" s="42">
        <v>200</v>
      </c>
      <c r="AA180" s="42">
        <v>200</v>
      </c>
      <c r="AB180" s="42">
        <v>150</v>
      </c>
      <c r="AC180" s="42">
        <v>1050</v>
      </c>
      <c r="AD180" s="42">
        <v>299.34999847412109</v>
      </c>
      <c r="AE180" s="42">
        <v>0</v>
      </c>
      <c r="AF180" s="42">
        <v>0</v>
      </c>
      <c r="AG180" s="42">
        <v>0</v>
      </c>
      <c r="AH180" s="42">
        <v>0</v>
      </c>
      <c r="AI180" s="42">
        <v>0</v>
      </c>
      <c r="AJ180" s="42">
        <v>330</v>
      </c>
      <c r="AK180" s="42">
        <v>14.11999988555908</v>
      </c>
      <c r="AL180" s="42">
        <v>58.099998474121087</v>
      </c>
      <c r="AM180" s="42">
        <v>155.69999999999999</v>
      </c>
      <c r="AN180" s="42">
        <v>0</v>
      </c>
      <c r="AO180" s="42">
        <v>277.04538300000002</v>
      </c>
      <c r="AP180" s="42">
        <v>702.30776609086661</v>
      </c>
      <c r="AQ180" s="42">
        <v>162.833437</v>
      </c>
      <c r="AR180" s="42">
        <v>73.909998655319214</v>
      </c>
      <c r="AS180" s="42">
        <v>33.506000518798828</v>
      </c>
      <c r="AT180" s="22"/>
      <c r="AU180" s="2">
        <v>2036</v>
      </c>
      <c r="AV180" s="27">
        <v>595.57881999999995</v>
      </c>
      <c r="AW180" s="14">
        <v>439.87882000000002</v>
      </c>
      <c r="AX180" s="14">
        <v>155.69999999999999</v>
      </c>
      <c r="AY180" s="27">
        <v>1361.9437636246648</v>
      </c>
      <c r="AZ180" s="14">
        <v>1120.3377646317449</v>
      </c>
      <c r="BA180" s="14">
        <v>241.60599899291992</v>
      </c>
      <c r="BB180" s="27">
        <v>8185.0999946594238</v>
      </c>
      <c r="BC180" s="27">
        <v>0</v>
      </c>
      <c r="BD180" s="14">
        <v>1239.8999977111816</v>
      </c>
      <c r="BE180" s="14">
        <v>3400</v>
      </c>
      <c r="BF180" s="14">
        <v>995.84999847412109</v>
      </c>
      <c r="BG180" s="14">
        <v>100</v>
      </c>
      <c r="BH180" s="14">
        <v>1349.3499984741211</v>
      </c>
      <c r="BI180" s="14">
        <v>0</v>
      </c>
      <c r="BJ180" s="14">
        <v>0</v>
      </c>
      <c r="BK180" s="14">
        <v>1100</v>
      </c>
      <c r="BL180" s="27">
        <v>10142.622578284088</v>
      </c>
      <c r="BM180" s="1">
        <v>0</v>
      </c>
      <c r="BN180" s="2">
        <v>2036</v>
      </c>
      <c r="BO180" s="27"/>
      <c r="BP180" s="5"/>
      <c r="BQ180" s="5"/>
      <c r="BR180" s="27"/>
      <c r="BS180" s="5"/>
      <c r="BT180" s="5"/>
      <c r="BU180" s="27"/>
      <c r="BV180" s="5"/>
      <c r="BW180" s="5"/>
      <c r="BX180" s="5"/>
      <c r="BY180" s="5"/>
      <c r="BZ180" s="5"/>
      <c r="CA180" s="5"/>
      <c r="CB180" s="5"/>
      <c r="CC180" s="5"/>
      <c r="CD180" s="5"/>
      <c r="CE180" s="27"/>
    </row>
    <row r="181" spans="1:83" outlineLevel="1">
      <c r="A181" s="43">
        <v>2037</v>
      </c>
      <c r="B181" s="44">
        <v>0</v>
      </c>
      <c r="C181" s="44">
        <v>0</v>
      </c>
      <c r="D181" s="44">
        <v>0</v>
      </c>
      <c r="E181" s="44">
        <v>948</v>
      </c>
      <c r="F181" s="44">
        <v>109.7999954223633</v>
      </c>
      <c r="G181" s="44">
        <v>237</v>
      </c>
      <c r="H181" s="44">
        <v>1800</v>
      </c>
      <c r="I181" s="44">
        <v>400</v>
      </c>
      <c r="J181" s="44">
        <v>500</v>
      </c>
      <c r="K181" s="44">
        <v>0</v>
      </c>
      <c r="L181" s="44">
        <v>0</v>
      </c>
      <c r="M181" s="44">
        <v>900</v>
      </c>
      <c r="N181" s="44">
        <v>0</v>
      </c>
      <c r="O181" s="44">
        <v>0</v>
      </c>
      <c r="P181" s="44">
        <v>995.3499755859375</v>
      </c>
      <c r="Q181" s="44">
        <v>0</v>
      </c>
      <c r="R181" s="44">
        <v>0</v>
      </c>
      <c r="S181" s="44">
        <v>0</v>
      </c>
      <c r="T181" s="44">
        <v>0</v>
      </c>
      <c r="U181" s="44">
        <v>100</v>
      </c>
      <c r="V181" s="44">
        <v>0</v>
      </c>
      <c r="W181" s="44">
        <v>100</v>
      </c>
      <c r="X181" s="44">
        <v>600</v>
      </c>
      <c r="Y181" s="44">
        <v>0</v>
      </c>
      <c r="Z181" s="44">
        <v>200</v>
      </c>
      <c r="AA181" s="44">
        <v>200</v>
      </c>
      <c r="AB181" s="44">
        <v>150</v>
      </c>
      <c r="AC181" s="44">
        <v>1050</v>
      </c>
      <c r="AD181" s="44">
        <v>299.25</v>
      </c>
      <c r="AE181" s="44">
        <v>0</v>
      </c>
      <c r="AF181" s="44">
        <v>0</v>
      </c>
      <c r="AG181" s="44">
        <v>0</v>
      </c>
      <c r="AH181" s="44">
        <v>0</v>
      </c>
      <c r="AI181" s="44">
        <v>0</v>
      </c>
      <c r="AJ181" s="44">
        <v>360</v>
      </c>
      <c r="AK181" s="44">
        <v>15.010000228881839</v>
      </c>
      <c r="AL181" s="44">
        <v>61.759998321533203</v>
      </c>
      <c r="AM181" s="44">
        <v>155.69999999999999</v>
      </c>
      <c r="AN181" s="44">
        <v>0</v>
      </c>
      <c r="AO181" s="44">
        <v>294.53497199999998</v>
      </c>
      <c r="AP181" s="44">
        <v>773.53780368399657</v>
      </c>
      <c r="AQ181" s="44">
        <v>173.24580499999999</v>
      </c>
      <c r="AR181" s="44">
        <v>73.909998655319214</v>
      </c>
      <c r="AS181" s="44">
        <v>33.506000518798828</v>
      </c>
      <c r="AT181" s="22"/>
      <c r="AU181" s="3">
        <v>2037</v>
      </c>
      <c r="AV181" s="28">
        <v>623.48077699999999</v>
      </c>
      <c r="AW181" s="15">
        <v>467.78077699999994</v>
      </c>
      <c r="AX181" s="15">
        <v>155.69999999999999</v>
      </c>
      <c r="AY181" s="28">
        <v>1467.7238014085297</v>
      </c>
      <c r="AZ181" s="15">
        <v>1222.4578025681976</v>
      </c>
      <c r="BA181" s="15">
        <v>245.26599884033203</v>
      </c>
      <c r="BB181" s="28">
        <v>8439.3999710083008</v>
      </c>
      <c r="BC181" s="28">
        <v>0</v>
      </c>
      <c r="BD181" s="15">
        <v>1294.7999954223633</v>
      </c>
      <c r="BE181" s="15">
        <v>3600</v>
      </c>
      <c r="BF181" s="15">
        <v>995.3499755859375</v>
      </c>
      <c r="BG181" s="15">
        <v>100</v>
      </c>
      <c r="BH181" s="15">
        <v>1349.25</v>
      </c>
      <c r="BI181" s="15">
        <v>0</v>
      </c>
      <c r="BJ181" s="15">
        <v>0</v>
      </c>
      <c r="BK181" s="15">
        <v>1100</v>
      </c>
      <c r="BL181" s="28">
        <v>10530.60454941683</v>
      </c>
      <c r="BM181" s="1">
        <v>0</v>
      </c>
      <c r="BN181" s="3">
        <v>2037</v>
      </c>
      <c r="BO181" s="28"/>
      <c r="BP181" s="6"/>
      <c r="BQ181" s="6"/>
      <c r="BR181" s="28"/>
      <c r="BS181" s="6"/>
      <c r="BT181" s="6"/>
      <c r="BU181" s="28"/>
      <c r="BV181" s="6"/>
      <c r="BW181" s="6"/>
      <c r="BX181" s="6"/>
      <c r="BY181" s="6"/>
      <c r="BZ181" s="6"/>
      <c r="CA181" s="6"/>
      <c r="CB181" s="6"/>
      <c r="CC181" s="6"/>
      <c r="CD181" s="6"/>
      <c r="CE181" s="28"/>
    </row>
    <row r="182" spans="1:83" outlineLevel="1">
      <c r="A182" s="43">
        <v>2038</v>
      </c>
      <c r="B182" s="42">
        <v>0</v>
      </c>
      <c r="C182" s="42">
        <v>0</v>
      </c>
      <c r="D182" s="42">
        <v>0</v>
      </c>
      <c r="E182" s="42">
        <v>948</v>
      </c>
      <c r="F182" s="42">
        <v>109.7999954223633</v>
      </c>
      <c r="G182" s="42">
        <v>237</v>
      </c>
      <c r="H182" s="42">
        <v>1800</v>
      </c>
      <c r="I182" s="42">
        <v>400</v>
      </c>
      <c r="J182" s="42">
        <v>500</v>
      </c>
      <c r="K182" s="42">
        <v>0</v>
      </c>
      <c r="L182" s="42">
        <v>0</v>
      </c>
      <c r="M182" s="42">
        <v>1300</v>
      </c>
      <c r="N182" s="42">
        <v>0</v>
      </c>
      <c r="O182" s="42">
        <v>0</v>
      </c>
      <c r="P182" s="42">
        <v>1094.8500137329102</v>
      </c>
      <c r="Q182" s="42">
        <v>0</v>
      </c>
      <c r="R182" s="42">
        <v>0</v>
      </c>
      <c r="S182" s="42">
        <v>0</v>
      </c>
      <c r="T182" s="42">
        <v>0</v>
      </c>
      <c r="U182" s="42">
        <v>100</v>
      </c>
      <c r="V182" s="42">
        <v>0</v>
      </c>
      <c r="W182" s="42">
        <v>100</v>
      </c>
      <c r="X182" s="42">
        <v>600</v>
      </c>
      <c r="Y182" s="42">
        <v>0</v>
      </c>
      <c r="Z182" s="42">
        <v>200</v>
      </c>
      <c r="AA182" s="42">
        <v>200</v>
      </c>
      <c r="AB182" s="42">
        <v>150</v>
      </c>
      <c r="AC182" s="42">
        <v>1050</v>
      </c>
      <c r="AD182" s="42">
        <v>299.15000152587891</v>
      </c>
      <c r="AE182" s="42">
        <v>0</v>
      </c>
      <c r="AF182" s="42">
        <v>0</v>
      </c>
      <c r="AG182" s="42">
        <v>0</v>
      </c>
      <c r="AH182" s="42">
        <v>0</v>
      </c>
      <c r="AI182" s="42">
        <v>0</v>
      </c>
      <c r="AJ182" s="42">
        <v>390</v>
      </c>
      <c r="AK182" s="42">
        <v>15.88000011444092</v>
      </c>
      <c r="AL182" s="42">
        <v>65.339996337890625</v>
      </c>
      <c r="AM182" s="42">
        <v>155.69999999999999</v>
      </c>
      <c r="AN182" s="42">
        <v>0</v>
      </c>
      <c r="AO182" s="42">
        <v>312.89791300000002</v>
      </c>
      <c r="AP182" s="42">
        <v>844.76784127712642</v>
      </c>
      <c r="AQ182" s="42">
        <v>183.19800599999999</v>
      </c>
      <c r="AR182" s="42">
        <v>73.909998655319214</v>
      </c>
      <c r="AS182" s="42">
        <v>33.506000518798828</v>
      </c>
      <c r="AT182" s="22"/>
      <c r="AU182" s="2">
        <v>2038</v>
      </c>
      <c r="AV182" s="27">
        <v>651.79591899999991</v>
      </c>
      <c r="AW182" s="14">
        <v>496.09591899999998</v>
      </c>
      <c r="AX182" s="14">
        <v>155.69999999999999</v>
      </c>
      <c r="AY182" s="27">
        <v>1573.4038369035761</v>
      </c>
      <c r="AZ182" s="14">
        <v>1324.5578400468867</v>
      </c>
      <c r="BA182" s="14">
        <v>248.84599685668945</v>
      </c>
      <c r="BB182" s="27">
        <v>8938.8000106811523</v>
      </c>
      <c r="BC182" s="27">
        <v>0</v>
      </c>
      <c r="BD182" s="14">
        <v>1294.7999954223633</v>
      </c>
      <c r="BE182" s="14">
        <v>4000</v>
      </c>
      <c r="BF182" s="14">
        <v>1094.8500137329102</v>
      </c>
      <c r="BG182" s="14">
        <v>100</v>
      </c>
      <c r="BH182" s="14">
        <v>1349.1500015258789</v>
      </c>
      <c r="BI182" s="14">
        <v>0</v>
      </c>
      <c r="BJ182" s="14">
        <v>0</v>
      </c>
      <c r="BK182" s="14">
        <v>1100</v>
      </c>
      <c r="BL182" s="27">
        <v>11163.99976658473</v>
      </c>
      <c r="BM182" s="1">
        <v>0</v>
      </c>
      <c r="BN182" s="2">
        <v>2038</v>
      </c>
      <c r="BO182" s="27"/>
      <c r="BP182" s="5"/>
      <c r="BQ182" s="5"/>
      <c r="BR182" s="27"/>
      <c r="BS182" s="5"/>
      <c r="BT182" s="5"/>
      <c r="BU182" s="27"/>
      <c r="BV182" s="5"/>
      <c r="BW182" s="5"/>
      <c r="BX182" s="5"/>
      <c r="BY182" s="5"/>
      <c r="BZ182" s="5"/>
      <c r="CA182" s="5"/>
      <c r="CB182" s="5"/>
      <c r="CC182" s="5"/>
      <c r="CD182" s="5"/>
      <c r="CE182" s="27"/>
    </row>
    <row r="183" spans="1:83" outlineLevel="1">
      <c r="A183" s="43">
        <v>2039</v>
      </c>
      <c r="B183" s="44">
        <v>0</v>
      </c>
      <c r="C183" s="44">
        <v>0</v>
      </c>
      <c r="D183" s="44">
        <v>0</v>
      </c>
      <c r="E183" s="44">
        <v>948</v>
      </c>
      <c r="F183" s="44">
        <v>182.9999923706055</v>
      </c>
      <c r="G183" s="44">
        <v>237</v>
      </c>
      <c r="H183" s="44">
        <v>1800</v>
      </c>
      <c r="I183" s="44">
        <v>400</v>
      </c>
      <c r="J183" s="44">
        <v>500</v>
      </c>
      <c r="K183" s="44">
        <v>0</v>
      </c>
      <c r="L183" s="44">
        <v>0</v>
      </c>
      <c r="M183" s="44">
        <v>1300</v>
      </c>
      <c r="N183" s="44">
        <v>0</v>
      </c>
      <c r="O183" s="44">
        <v>0</v>
      </c>
      <c r="P183" s="44">
        <v>1194.2999801635742</v>
      </c>
      <c r="Q183" s="44">
        <v>0</v>
      </c>
      <c r="R183" s="44">
        <v>0</v>
      </c>
      <c r="S183" s="44">
        <v>0</v>
      </c>
      <c r="T183" s="44">
        <v>0</v>
      </c>
      <c r="U183" s="44">
        <v>100</v>
      </c>
      <c r="V183" s="44">
        <v>0</v>
      </c>
      <c r="W183" s="44">
        <v>100</v>
      </c>
      <c r="X183" s="44">
        <v>600</v>
      </c>
      <c r="Y183" s="44">
        <v>0</v>
      </c>
      <c r="Z183" s="44">
        <v>200</v>
      </c>
      <c r="AA183" s="44">
        <v>200</v>
      </c>
      <c r="AB183" s="44">
        <v>150</v>
      </c>
      <c r="AC183" s="44">
        <v>1050</v>
      </c>
      <c r="AD183" s="44">
        <v>299.05000305175781</v>
      </c>
      <c r="AE183" s="44">
        <v>0</v>
      </c>
      <c r="AF183" s="44">
        <v>0</v>
      </c>
      <c r="AG183" s="44">
        <v>0</v>
      </c>
      <c r="AH183" s="44">
        <v>0</v>
      </c>
      <c r="AI183" s="44">
        <v>0</v>
      </c>
      <c r="AJ183" s="44">
        <v>420</v>
      </c>
      <c r="AK183" s="44">
        <v>16.760000228881839</v>
      </c>
      <c r="AL183" s="44">
        <v>68.959999084472656</v>
      </c>
      <c r="AM183" s="44">
        <v>155.69999999999999</v>
      </c>
      <c r="AN183" s="44">
        <v>0</v>
      </c>
      <c r="AO183" s="44">
        <v>331.41053299999999</v>
      </c>
      <c r="AP183" s="44">
        <v>917.56433527798572</v>
      </c>
      <c r="AQ183" s="44">
        <v>193.83666199999999</v>
      </c>
      <c r="AR183" s="44">
        <v>73.909998655319214</v>
      </c>
      <c r="AS183" s="44">
        <v>33.506000518798828</v>
      </c>
      <c r="AT183" s="22"/>
      <c r="AU183" s="3">
        <v>2039</v>
      </c>
      <c r="AV183" s="28">
        <v>680.94719499999997</v>
      </c>
      <c r="AW183" s="15">
        <v>525.24719499999992</v>
      </c>
      <c r="AX183" s="15">
        <v>155.69999999999999</v>
      </c>
      <c r="AY183" s="28">
        <v>1680.7003337654583</v>
      </c>
      <c r="AZ183" s="15">
        <v>1428.2343341621868</v>
      </c>
      <c r="BA183" s="15">
        <v>252.46599960327148</v>
      </c>
      <c r="BB183" s="28">
        <v>9111.3499755859375</v>
      </c>
      <c r="BC183" s="28">
        <v>0</v>
      </c>
      <c r="BD183" s="15">
        <v>1367.9999923706055</v>
      </c>
      <c r="BE183" s="15">
        <v>4000</v>
      </c>
      <c r="BF183" s="15">
        <v>1194.2999801635742</v>
      </c>
      <c r="BG183" s="15">
        <v>100</v>
      </c>
      <c r="BH183" s="15">
        <v>1349.0500030517578</v>
      </c>
      <c r="BI183" s="15">
        <v>0</v>
      </c>
      <c r="BJ183" s="15">
        <v>0</v>
      </c>
      <c r="BK183" s="15">
        <v>1100</v>
      </c>
      <c r="BL183" s="28">
        <v>11472.997504351395</v>
      </c>
      <c r="BM183" s="1">
        <v>0</v>
      </c>
      <c r="BN183" s="3">
        <v>2039</v>
      </c>
      <c r="BO183" s="28"/>
      <c r="BP183" s="6"/>
      <c r="BQ183" s="6"/>
      <c r="BR183" s="28"/>
      <c r="BS183" s="6"/>
      <c r="BT183" s="6"/>
      <c r="BU183" s="28"/>
      <c r="BV183" s="6"/>
      <c r="BW183" s="6"/>
      <c r="BX183" s="6"/>
      <c r="BY183" s="6"/>
      <c r="BZ183" s="6"/>
      <c r="CA183" s="6"/>
      <c r="CB183" s="6"/>
      <c r="CC183" s="6"/>
      <c r="CD183" s="6"/>
      <c r="CE183" s="28"/>
    </row>
    <row r="184" spans="1:83" outlineLevel="1">
      <c r="A184" s="43">
        <v>2040</v>
      </c>
      <c r="B184" s="42">
        <v>0</v>
      </c>
      <c r="C184" s="42">
        <v>0</v>
      </c>
      <c r="D184" s="42">
        <v>0</v>
      </c>
      <c r="E184" s="42">
        <v>948</v>
      </c>
      <c r="F184" s="42">
        <v>237.89999008178714</v>
      </c>
      <c r="G184" s="42">
        <v>237</v>
      </c>
      <c r="H184" s="42">
        <v>1800</v>
      </c>
      <c r="I184" s="42">
        <v>500</v>
      </c>
      <c r="J184" s="42">
        <v>500</v>
      </c>
      <c r="K184" s="42">
        <v>0</v>
      </c>
      <c r="L184" s="42">
        <v>0</v>
      </c>
      <c r="M184" s="42">
        <v>1300</v>
      </c>
      <c r="N184" s="42">
        <v>0</v>
      </c>
      <c r="O184" s="42">
        <v>0</v>
      </c>
      <c r="P184" s="42">
        <v>1293.7000274658203</v>
      </c>
      <c r="Q184" s="42">
        <v>0</v>
      </c>
      <c r="R184" s="42">
        <v>0</v>
      </c>
      <c r="S184" s="42">
        <v>0</v>
      </c>
      <c r="T184" s="42">
        <v>0</v>
      </c>
      <c r="U184" s="42">
        <v>100</v>
      </c>
      <c r="V184" s="42">
        <v>0</v>
      </c>
      <c r="W184" s="42">
        <v>100</v>
      </c>
      <c r="X184" s="42">
        <v>600</v>
      </c>
      <c r="Y184" s="42">
        <v>0</v>
      </c>
      <c r="Z184" s="42">
        <v>200</v>
      </c>
      <c r="AA184" s="42">
        <v>200</v>
      </c>
      <c r="AB184" s="42">
        <v>150</v>
      </c>
      <c r="AC184" s="42">
        <v>1050</v>
      </c>
      <c r="AD184" s="42">
        <v>298.94999694824219</v>
      </c>
      <c r="AE184" s="42">
        <v>0</v>
      </c>
      <c r="AF184" s="42">
        <v>0</v>
      </c>
      <c r="AG184" s="42">
        <v>0</v>
      </c>
      <c r="AH184" s="42">
        <v>0</v>
      </c>
      <c r="AI184" s="42">
        <v>0</v>
      </c>
      <c r="AJ184" s="42">
        <v>450</v>
      </c>
      <c r="AK184" s="42">
        <v>17.64999961853027</v>
      </c>
      <c r="AL184" s="42">
        <v>72.610000610351563</v>
      </c>
      <c r="AM184" s="42">
        <v>155.69999999999999</v>
      </c>
      <c r="AN184" s="42">
        <v>0</v>
      </c>
      <c r="AO184" s="42">
        <v>350.07590800000003</v>
      </c>
      <c r="AP184" s="42">
        <v>990.36082927884513</v>
      </c>
      <c r="AQ184" s="42">
        <v>203.59456700000001</v>
      </c>
      <c r="AR184" s="42">
        <v>73.909998655319214</v>
      </c>
      <c r="AS184" s="42">
        <v>33.506000518798828</v>
      </c>
      <c r="AT184" s="22"/>
      <c r="AU184" s="2">
        <v>2040</v>
      </c>
      <c r="AV184" s="27">
        <v>709.37047499999994</v>
      </c>
      <c r="AW184" s="14">
        <v>553.67047500000001</v>
      </c>
      <c r="AX184" s="14">
        <v>155.69999999999999</v>
      </c>
      <c r="AY184" s="27">
        <v>1788.036828681845</v>
      </c>
      <c r="AZ184" s="14">
        <v>1531.9208275526946</v>
      </c>
      <c r="BA184" s="14">
        <v>256.11600112915039</v>
      </c>
      <c r="BB184" s="27">
        <v>9365.5500144958496</v>
      </c>
      <c r="BC184" s="27">
        <v>0</v>
      </c>
      <c r="BD184" s="14">
        <v>1422.8999900817871</v>
      </c>
      <c r="BE184" s="14">
        <v>4100</v>
      </c>
      <c r="BF184" s="14">
        <v>1293.7000274658203</v>
      </c>
      <c r="BG184" s="14">
        <v>100</v>
      </c>
      <c r="BH184" s="14">
        <v>1348.9499969482422</v>
      </c>
      <c r="BI184" s="14">
        <v>0</v>
      </c>
      <c r="BJ184" s="14">
        <v>0</v>
      </c>
      <c r="BK184" s="14">
        <v>1100</v>
      </c>
      <c r="BL184" s="27">
        <v>11862.957318177694</v>
      </c>
      <c r="BM184" s="1">
        <v>0</v>
      </c>
      <c r="BN184" s="2">
        <v>2040</v>
      </c>
      <c r="BO184" s="27"/>
      <c r="BP184" s="5"/>
      <c r="BQ184" s="5"/>
      <c r="BR184" s="27"/>
      <c r="BS184" s="5"/>
      <c r="BT184" s="5"/>
      <c r="BU184" s="27"/>
      <c r="BV184" s="5"/>
      <c r="BW184" s="5"/>
      <c r="BX184" s="5"/>
      <c r="BY184" s="5"/>
      <c r="BZ184" s="5"/>
      <c r="CA184" s="5"/>
      <c r="CB184" s="5"/>
      <c r="CC184" s="5"/>
      <c r="CD184" s="5"/>
      <c r="CE184" s="27"/>
    </row>
    <row r="185" spans="1:83" outlineLevel="1">
      <c r="A185" s="43">
        <v>2041</v>
      </c>
      <c r="B185" s="44">
        <v>0</v>
      </c>
      <c r="C185" s="44">
        <v>0</v>
      </c>
      <c r="D185" s="44">
        <v>0</v>
      </c>
      <c r="E185" s="44">
        <v>948</v>
      </c>
      <c r="F185" s="44">
        <v>475.79998016357428</v>
      </c>
      <c r="G185" s="44">
        <v>237</v>
      </c>
      <c r="H185" s="44">
        <v>1800</v>
      </c>
      <c r="I185" s="44">
        <v>500</v>
      </c>
      <c r="J185" s="44">
        <v>500</v>
      </c>
      <c r="K185" s="44">
        <v>0</v>
      </c>
      <c r="L185" s="44">
        <v>0</v>
      </c>
      <c r="M185" s="44">
        <v>1300</v>
      </c>
      <c r="N185" s="44">
        <v>0</v>
      </c>
      <c r="O185" s="44">
        <v>0</v>
      </c>
      <c r="P185" s="44">
        <v>1393.0499954223633</v>
      </c>
      <c r="Q185" s="44">
        <v>0</v>
      </c>
      <c r="R185" s="44">
        <v>0</v>
      </c>
      <c r="S185" s="44">
        <v>0</v>
      </c>
      <c r="T185" s="44">
        <v>0</v>
      </c>
      <c r="U185" s="44">
        <v>100</v>
      </c>
      <c r="V185" s="44">
        <v>0</v>
      </c>
      <c r="W185" s="44">
        <v>100</v>
      </c>
      <c r="X185" s="44">
        <v>600</v>
      </c>
      <c r="Y185" s="44">
        <v>0</v>
      </c>
      <c r="Z185" s="44">
        <v>200</v>
      </c>
      <c r="AA185" s="44">
        <v>200</v>
      </c>
      <c r="AB185" s="44">
        <v>150</v>
      </c>
      <c r="AC185" s="44">
        <v>1050</v>
      </c>
      <c r="AD185" s="44">
        <v>298.84999847412109</v>
      </c>
      <c r="AE185" s="44">
        <v>0</v>
      </c>
      <c r="AF185" s="44">
        <v>0</v>
      </c>
      <c r="AG185" s="44">
        <v>0</v>
      </c>
      <c r="AH185" s="44">
        <v>0</v>
      </c>
      <c r="AI185" s="44">
        <v>0</v>
      </c>
      <c r="AJ185" s="44">
        <v>480</v>
      </c>
      <c r="AK185" s="44">
        <v>18.54999923706055</v>
      </c>
      <c r="AL185" s="44">
        <v>76.30999755859375</v>
      </c>
      <c r="AM185" s="44">
        <v>155.69999999999999</v>
      </c>
      <c r="AN185" s="44">
        <v>0</v>
      </c>
      <c r="AO185" s="44">
        <v>366.544757</v>
      </c>
      <c r="AP185" s="44">
        <v>1066.338277034426</v>
      </c>
      <c r="AQ185" s="44">
        <v>211.21374899999998</v>
      </c>
      <c r="AR185" s="44">
        <v>73.909998655319214</v>
      </c>
      <c r="AS185" s="44">
        <v>33.506000518798828</v>
      </c>
      <c r="AT185" s="22"/>
      <c r="AU185" s="3">
        <v>2041</v>
      </c>
      <c r="AV185" s="28">
        <v>733.45850599999994</v>
      </c>
      <c r="AW185" s="15">
        <v>577.75850600000001</v>
      </c>
      <c r="AX185" s="15">
        <v>155.69999999999999</v>
      </c>
      <c r="AY185" s="28">
        <v>1898.6142730041984</v>
      </c>
      <c r="AZ185" s="15">
        <v>1638.7982749268058</v>
      </c>
      <c r="BA185" s="15">
        <v>259.81599807739258</v>
      </c>
      <c r="BB185" s="28">
        <v>9702.6999740600586</v>
      </c>
      <c r="BC185" s="28">
        <v>0</v>
      </c>
      <c r="BD185" s="15">
        <v>1660.7999801635742</v>
      </c>
      <c r="BE185" s="15">
        <v>4100</v>
      </c>
      <c r="BF185" s="15">
        <v>1393.0499954223633</v>
      </c>
      <c r="BG185" s="15">
        <v>100</v>
      </c>
      <c r="BH185" s="15">
        <v>1348.8499984741211</v>
      </c>
      <c r="BI185" s="15">
        <v>0</v>
      </c>
      <c r="BJ185" s="15">
        <v>0</v>
      </c>
      <c r="BK185" s="15">
        <v>1100</v>
      </c>
      <c r="BL185" s="28">
        <v>12334.772753064257</v>
      </c>
      <c r="BM185" s="1">
        <v>0</v>
      </c>
      <c r="BN185" s="3">
        <v>2041</v>
      </c>
      <c r="BO185" s="28"/>
      <c r="BP185" s="6"/>
      <c r="BQ185" s="6"/>
      <c r="BR185" s="28"/>
      <c r="BS185" s="6"/>
      <c r="BT185" s="6"/>
      <c r="BU185" s="28"/>
      <c r="BV185" s="6"/>
      <c r="BW185" s="6"/>
      <c r="BX185" s="6"/>
      <c r="BY185" s="6"/>
      <c r="BZ185" s="6"/>
      <c r="CA185" s="6"/>
      <c r="CB185" s="6"/>
      <c r="CC185" s="6"/>
      <c r="CD185" s="6"/>
      <c r="CE185" s="28"/>
    </row>
    <row r="186" spans="1:83" outlineLevel="1">
      <c r="A186" s="43">
        <v>2042</v>
      </c>
      <c r="B186" s="42">
        <v>0</v>
      </c>
      <c r="C186" s="42">
        <v>0</v>
      </c>
      <c r="D186" s="42">
        <v>0</v>
      </c>
      <c r="E186" s="42">
        <v>1185</v>
      </c>
      <c r="F186" s="42">
        <v>494.09997940063482</v>
      </c>
      <c r="G186" s="42">
        <v>237</v>
      </c>
      <c r="H186" s="42">
        <v>1800</v>
      </c>
      <c r="I186" s="42">
        <v>500</v>
      </c>
      <c r="J186" s="42">
        <v>500</v>
      </c>
      <c r="K186" s="42">
        <v>0</v>
      </c>
      <c r="L186" s="42">
        <v>0</v>
      </c>
      <c r="M186" s="42">
        <v>1300</v>
      </c>
      <c r="N186" s="42">
        <v>0</v>
      </c>
      <c r="O186" s="42">
        <v>0</v>
      </c>
      <c r="P186" s="42">
        <v>1492.3499755859375</v>
      </c>
      <c r="Q186" s="42">
        <v>0</v>
      </c>
      <c r="R186" s="42">
        <v>0</v>
      </c>
      <c r="S186" s="42">
        <v>0</v>
      </c>
      <c r="T186" s="42">
        <v>0</v>
      </c>
      <c r="U186" s="42">
        <v>100</v>
      </c>
      <c r="V186" s="42">
        <v>0</v>
      </c>
      <c r="W186" s="42">
        <v>100</v>
      </c>
      <c r="X186" s="42">
        <v>600</v>
      </c>
      <c r="Y186" s="42">
        <v>0</v>
      </c>
      <c r="Z186" s="42">
        <v>200</v>
      </c>
      <c r="AA186" s="42">
        <v>200</v>
      </c>
      <c r="AB186" s="42">
        <v>150</v>
      </c>
      <c r="AC186" s="42">
        <v>1050</v>
      </c>
      <c r="AD186" s="42">
        <v>298.75</v>
      </c>
      <c r="AE186" s="42">
        <v>0</v>
      </c>
      <c r="AF186" s="42">
        <v>0</v>
      </c>
      <c r="AG186" s="42">
        <v>0</v>
      </c>
      <c r="AH186" s="42">
        <v>0</v>
      </c>
      <c r="AI186" s="42">
        <v>0</v>
      </c>
      <c r="AJ186" s="42">
        <v>510</v>
      </c>
      <c r="AK186" s="42">
        <v>19.440000534057621</v>
      </c>
      <c r="AL186" s="42">
        <v>79.980003356933594</v>
      </c>
      <c r="AM186" s="42">
        <v>155.69999999999999</v>
      </c>
      <c r="AN186" s="42">
        <v>0</v>
      </c>
      <c r="AO186" s="42">
        <v>381.38044400000001</v>
      </c>
      <c r="AP186" s="42">
        <v>1142.315724790006</v>
      </c>
      <c r="AQ186" s="42">
        <v>225.03197700000001</v>
      </c>
      <c r="AR186" s="42">
        <v>73.909998655319214</v>
      </c>
      <c r="AS186" s="42">
        <v>33.506000518798828</v>
      </c>
      <c r="AT186" s="22"/>
      <c r="AU186" s="2">
        <v>2042</v>
      </c>
      <c r="AV186" s="27">
        <v>762.11242100000004</v>
      </c>
      <c r="AW186" s="14">
        <v>606.41242099999999</v>
      </c>
      <c r="AX186" s="14">
        <v>155.69999999999999</v>
      </c>
      <c r="AY186" s="27">
        <v>2009.1517278551153</v>
      </c>
      <c r="AZ186" s="14">
        <v>1745.6657239793828</v>
      </c>
      <c r="BA186" s="14">
        <v>263.48600387573242</v>
      </c>
      <c r="BB186" s="27">
        <v>10057.199954986572</v>
      </c>
      <c r="BC186" s="27">
        <v>0</v>
      </c>
      <c r="BD186" s="14">
        <v>1916.0999794006348</v>
      </c>
      <c r="BE186" s="14">
        <v>4100</v>
      </c>
      <c r="BF186" s="14">
        <v>1492.3499755859375</v>
      </c>
      <c r="BG186" s="14">
        <v>100</v>
      </c>
      <c r="BH186" s="14">
        <v>1348.75</v>
      </c>
      <c r="BI186" s="14">
        <v>0</v>
      </c>
      <c r="BJ186" s="14">
        <v>0</v>
      </c>
      <c r="BK186" s="14">
        <v>1100</v>
      </c>
      <c r="BL186" s="27">
        <v>12828.464103841688</v>
      </c>
      <c r="BM186" s="1">
        <v>0</v>
      </c>
      <c r="BN186" s="2">
        <v>2042</v>
      </c>
      <c r="BO186" s="27"/>
      <c r="BP186" s="5"/>
      <c r="BQ186" s="5"/>
      <c r="BR186" s="27"/>
      <c r="BS186" s="5"/>
      <c r="BT186" s="5"/>
      <c r="BU186" s="27"/>
      <c r="BV186" s="5"/>
      <c r="BW186" s="5"/>
      <c r="BX186" s="5"/>
      <c r="BY186" s="5"/>
      <c r="BZ186" s="5"/>
      <c r="CA186" s="5"/>
      <c r="CB186" s="5"/>
      <c r="CC186" s="5"/>
      <c r="CD186" s="5"/>
      <c r="CE186" s="27"/>
    </row>
    <row r="187" spans="1:83" outlineLevel="1">
      <c r="A187" s="43">
        <v>2043</v>
      </c>
      <c r="B187" s="44">
        <v>0</v>
      </c>
      <c r="C187" s="44">
        <v>0</v>
      </c>
      <c r="D187" s="44">
        <v>0</v>
      </c>
      <c r="E187" s="44">
        <v>1185</v>
      </c>
      <c r="F187" s="44">
        <v>530.69997787475597</v>
      </c>
      <c r="G187" s="44">
        <v>237</v>
      </c>
      <c r="H187" s="44">
        <v>1800</v>
      </c>
      <c r="I187" s="44">
        <v>500</v>
      </c>
      <c r="J187" s="44">
        <v>850</v>
      </c>
      <c r="K187" s="44">
        <v>0</v>
      </c>
      <c r="L187" s="44">
        <v>0</v>
      </c>
      <c r="M187" s="44">
        <v>1300</v>
      </c>
      <c r="N187" s="44">
        <v>0</v>
      </c>
      <c r="O187" s="44">
        <v>0</v>
      </c>
      <c r="P187" s="44">
        <v>1491.6000137329102</v>
      </c>
      <c r="Q187" s="44">
        <v>0</v>
      </c>
      <c r="R187" s="44">
        <v>0</v>
      </c>
      <c r="S187" s="44">
        <v>0</v>
      </c>
      <c r="T187" s="44">
        <v>0</v>
      </c>
      <c r="U187" s="44">
        <v>100</v>
      </c>
      <c r="V187" s="44">
        <v>0</v>
      </c>
      <c r="W187" s="44">
        <v>100</v>
      </c>
      <c r="X187" s="44">
        <v>600</v>
      </c>
      <c r="Y187" s="44">
        <v>0</v>
      </c>
      <c r="Z187" s="44">
        <v>200</v>
      </c>
      <c r="AA187" s="44">
        <v>200</v>
      </c>
      <c r="AB187" s="44">
        <v>150</v>
      </c>
      <c r="AC187" s="44">
        <v>1050</v>
      </c>
      <c r="AD187" s="44">
        <v>298.65000152587891</v>
      </c>
      <c r="AE187" s="44">
        <v>0</v>
      </c>
      <c r="AF187" s="44">
        <v>0</v>
      </c>
      <c r="AG187" s="44">
        <v>0</v>
      </c>
      <c r="AH187" s="44">
        <v>0</v>
      </c>
      <c r="AI187" s="44">
        <v>0</v>
      </c>
      <c r="AJ187" s="44">
        <v>540</v>
      </c>
      <c r="AK187" s="44">
        <v>20.340000152587891</v>
      </c>
      <c r="AL187" s="44">
        <v>83.680000305175781</v>
      </c>
      <c r="AM187" s="44">
        <v>155.69999999999999</v>
      </c>
      <c r="AN187" s="44">
        <v>0</v>
      </c>
      <c r="AO187" s="44">
        <v>401.17813699999999</v>
      </c>
      <c r="AP187" s="44">
        <v>1224.0605660882529</v>
      </c>
      <c r="AQ187" s="44">
        <v>238.03904900000001</v>
      </c>
      <c r="AR187" s="44">
        <v>73.909998655319214</v>
      </c>
      <c r="AS187" s="44">
        <v>33.506000518798828</v>
      </c>
      <c r="AT187" s="22"/>
      <c r="AU187" s="3">
        <v>2043</v>
      </c>
      <c r="AV187" s="28">
        <v>794.9171859999999</v>
      </c>
      <c r="AW187" s="15">
        <v>639.21718599999997</v>
      </c>
      <c r="AX187" s="15">
        <v>155.69999999999999</v>
      </c>
      <c r="AY187" s="28">
        <v>2125.4965657201346</v>
      </c>
      <c r="AZ187" s="15">
        <v>1858.31056489616</v>
      </c>
      <c r="BA187" s="15">
        <v>267.18600082397461</v>
      </c>
      <c r="BB187" s="28">
        <v>10442.949993133545</v>
      </c>
      <c r="BC187" s="28">
        <v>0</v>
      </c>
      <c r="BD187" s="15">
        <v>1952.6999778747559</v>
      </c>
      <c r="BE187" s="15">
        <v>4450</v>
      </c>
      <c r="BF187" s="15">
        <v>1491.6000137329102</v>
      </c>
      <c r="BG187" s="15">
        <v>100</v>
      </c>
      <c r="BH187" s="15">
        <v>1348.6500015258789</v>
      </c>
      <c r="BI187" s="15">
        <v>0</v>
      </c>
      <c r="BJ187" s="15">
        <v>0</v>
      </c>
      <c r="BK187" s="15">
        <v>1100</v>
      </c>
      <c r="BL187" s="28">
        <v>13363.363744853679</v>
      </c>
      <c r="BM187" s="1">
        <v>0</v>
      </c>
      <c r="BN187" s="3">
        <v>2043</v>
      </c>
      <c r="BO187" s="28"/>
      <c r="BP187" s="6"/>
      <c r="BQ187" s="6"/>
      <c r="BR187" s="28"/>
      <c r="BS187" s="6"/>
      <c r="BT187" s="6"/>
      <c r="BU187" s="28"/>
      <c r="BV187" s="6"/>
      <c r="BW187" s="6"/>
      <c r="BX187" s="6"/>
      <c r="BY187" s="6"/>
      <c r="BZ187" s="6"/>
      <c r="CA187" s="6"/>
      <c r="CB187" s="6"/>
      <c r="CC187" s="6"/>
      <c r="CD187" s="6"/>
      <c r="CE187" s="28"/>
    </row>
    <row r="188" spans="1:83" outlineLevel="1">
      <c r="A188" s="43">
        <v>2044</v>
      </c>
      <c r="B188" s="42">
        <v>0</v>
      </c>
      <c r="C188" s="42">
        <v>0</v>
      </c>
      <c r="D188" s="42">
        <v>0</v>
      </c>
      <c r="E188" s="42">
        <v>1185</v>
      </c>
      <c r="F188" s="42">
        <v>567.29997634887707</v>
      </c>
      <c r="G188" s="42">
        <v>237</v>
      </c>
      <c r="H188" s="42">
        <v>1800</v>
      </c>
      <c r="I188" s="42">
        <v>600</v>
      </c>
      <c r="J188" s="42">
        <v>850</v>
      </c>
      <c r="K188" s="42">
        <v>0</v>
      </c>
      <c r="L188" s="42">
        <v>0</v>
      </c>
      <c r="M188" s="42">
        <v>1300</v>
      </c>
      <c r="N188" s="42">
        <v>0</v>
      </c>
      <c r="O188" s="42">
        <v>0</v>
      </c>
      <c r="P188" s="42">
        <v>1490.849983215332</v>
      </c>
      <c r="Q188" s="42">
        <v>0</v>
      </c>
      <c r="R188" s="42">
        <v>0</v>
      </c>
      <c r="S188" s="42">
        <v>0</v>
      </c>
      <c r="T188" s="42">
        <v>0</v>
      </c>
      <c r="U188" s="42">
        <v>100</v>
      </c>
      <c r="V188" s="42">
        <v>0</v>
      </c>
      <c r="W188" s="42">
        <v>100</v>
      </c>
      <c r="X188" s="42">
        <v>600</v>
      </c>
      <c r="Y188" s="42">
        <v>0</v>
      </c>
      <c r="Z188" s="42">
        <v>200</v>
      </c>
      <c r="AA188" s="42">
        <v>200</v>
      </c>
      <c r="AB188" s="42">
        <v>150</v>
      </c>
      <c r="AC188" s="42">
        <v>1050</v>
      </c>
      <c r="AD188" s="42">
        <v>298.55000305175781</v>
      </c>
      <c r="AE188" s="42">
        <v>0</v>
      </c>
      <c r="AF188" s="42">
        <v>0</v>
      </c>
      <c r="AG188" s="42">
        <v>0</v>
      </c>
      <c r="AH188" s="42">
        <v>0</v>
      </c>
      <c r="AI188" s="42">
        <v>0</v>
      </c>
      <c r="AJ188" s="42">
        <v>570</v>
      </c>
      <c r="AK188" s="42">
        <v>21.280000686645511</v>
      </c>
      <c r="AL188" s="42">
        <v>87.550003051757813</v>
      </c>
      <c r="AM188" s="42">
        <v>155.69999999999999</v>
      </c>
      <c r="AN188" s="42">
        <v>0</v>
      </c>
      <c r="AO188" s="42">
        <v>419.93942299999998</v>
      </c>
      <c r="AP188" s="42">
        <v>1305.8054073864989</v>
      </c>
      <c r="AQ188" s="42">
        <v>249.30925499999998</v>
      </c>
      <c r="AR188" s="42">
        <v>73.409998655319214</v>
      </c>
      <c r="AS188" s="42">
        <v>33.506000518798828</v>
      </c>
      <c r="AT188" s="22"/>
      <c r="AU188" s="2">
        <v>2044</v>
      </c>
      <c r="AV188" s="27">
        <v>824.94867799999997</v>
      </c>
      <c r="AW188" s="14">
        <v>669.24867799999993</v>
      </c>
      <c r="AX188" s="14">
        <v>155.69999999999999</v>
      </c>
      <c r="AY188" s="27">
        <v>2241.5514102990201</v>
      </c>
      <c r="AZ188" s="14">
        <v>1970.4954067284636</v>
      </c>
      <c r="BA188" s="14">
        <v>271.05600357055664</v>
      </c>
      <c r="BB188" s="27">
        <v>10578.699962615967</v>
      </c>
      <c r="BC188" s="27">
        <v>0</v>
      </c>
      <c r="BD188" s="14">
        <v>1989.299976348877</v>
      </c>
      <c r="BE188" s="14">
        <v>4550</v>
      </c>
      <c r="BF188" s="14">
        <v>1490.849983215332</v>
      </c>
      <c r="BG188" s="14">
        <v>100</v>
      </c>
      <c r="BH188" s="14">
        <v>1348.5500030517578</v>
      </c>
      <c r="BI188" s="14">
        <v>0</v>
      </c>
      <c r="BJ188" s="14">
        <v>0</v>
      </c>
      <c r="BK188" s="14">
        <v>1100</v>
      </c>
      <c r="BL188" s="27">
        <v>13645.200050914988</v>
      </c>
      <c r="BM188" s="1">
        <v>0</v>
      </c>
      <c r="BN188" s="2">
        <v>2044</v>
      </c>
      <c r="BO188" s="27"/>
      <c r="BP188" s="5"/>
      <c r="BQ188" s="5"/>
      <c r="BR188" s="27"/>
      <c r="BS188" s="5"/>
      <c r="BT188" s="5"/>
      <c r="BU188" s="27"/>
      <c r="BV188" s="5"/>
      <c r="BW188" s="5"/>
      <c r="BX188" s="5"/>
      <c r="BY188" s="5"/>
      <c r="BZ188" s="5"/>
      <c r="CA188" s="5"/>
      <c r="CB188" s="5"/>
      <c r="CC188" s="5"/>
      <c r="CD188" s="5"/>
      <c r="CE188" s="27"/>
    </row>
    <row r="189" spans="1:83" outlineLevel="1">
      <c r="A189" s="43">
        <v>2045</v>
      </c>
      <c r="B189" s="44">
        <v>0</v>
      </c>
      <c r="C189" s="44">
        <v>0</v>
      </c>
      <c r="D189" s="44">
        <v>0</v>
      </c>
      <c r="E189" s="44">
        <v>1185</v>
      </c>
      <c r="F189" s="44">
        <v>640.49997329711925</v>
      </c>
      <c r="G189" s="44">
        <v>237</v>
      </c>
      <c r="H189" s="44">
        <v>1900</v>
      </c>
      <c r="I189" s="44">
        <v>600</v>
      </c>
      <c r="J189" s="44">
        <v>850</v>
      </c>
      <c r="K189" s="44">
        <v>0</v>
      </c>
      <c r="L189" s="44">
        <v>0</v>
      </c>
      <c r="M189" s="44">
        <v>1300</v>
      </c>
      <c r="N189" s="44">
        <v>0</v>
      </c>
      <c r="O189" s="44">
        <v>0</v>
      </c>
      <c r="P189" s="44">
        <v>1790.1000289916992</v>
      </c>
      <c r="Q189" s="44">
        <v>0</v>
      </c>
      <c r="R189" s="44">
        <v>0</v>
      </c>
      <c r="S189" s="44">
        <v>0</v>
      </c>
      <c r="T189" s="44">
        <v>0</v>
      </c>
      <c r="U189" s="44">
        <v>100</v>
      </c>
      <c r="V189" s="44">
        <v>0</v>
      </c>
      <c r="W189" s="44">
        <v>100</v>
      </c>
      <c r="X189" s="44">
        <v>600</v>
      </c>
      <c r="Y189" s="44">
        <v>0</v>
      </c>
      <c r="Z189" s="44">
        <v>200</v>
      </c>
      <c r="AA189" s="44">
        <v>200</v>
      </c>
      <c r="AB189" s="44">
        <v>150</v>
      </c>
      <c r="AC189" s="44">
        <v>1050</v>
      </c>
      <c r="AD189" s="44">
        <v>298.44999694824219</v>
      </c>
      <c r="AE189" s="44">
        <v>0</v>
      </c>
      <c r="AF189" s="44">
        <v>0</v>
      </c>
      <c r="AG189" s="44">
        <v>0</v>
      </c>
      <c r="AH189" s="44">
        <v>0</v>
      </c>
      <c r="AI189" s="44">
        <v>0</v>
      </c>
      <c r="AJ189" s="44">
        <v>600</v>
      </c>
      <c r="AK189" s="44">
        <v>22.260000228881839</v>
      </c>
      <c r="AL189" s="44">
        <v>91.599998474121094</v>
      </c>
      <c r="AM189" s="44">
        <v>155.69999999999999</v>
      </c>
      <c r="AN189" s="44">
        <v>0</v>
      </c>
      <c r="AO189" s="44">
        <v>436.93978399999997</v>
      </c>
      <c r="AP189" s="44">
        <v>1393.1203194741331</v>
      </c>
      <c r="AQ189" s="44">
        <v>258.13393600000001</v>
      </c>
      <c r="AR189" s="44">
        <v>40.820000410079956</v>
      </c>
      <c r="AS189" s="44">
        <v>3.5460000038146968</v>
      </c>
      <c r="AT189" s="22"/>
      <c r="AU189" s="3">
        <v>2045</v>
      </c>
      <c r="AV189" s="28">
        <v>850.77371999999991</v>
      </c>
      <c r="AW189" s="15">
        <v>695.07371999999998</v>
      </c>
      <c r="AX189" s="15">
        <v>155.69999999999999</v>
      </c>
      <c r="AY189" s="28">
        <v>2301.3463185910305</v>
      </c>
      <c r="AZ189" s="15">
        <v>2056.2003201130947</v>
      </c>
      <c r="BA189" s="15">
        <v>245.14599847793579</v>
      </c>
      <c r="BB189" s="28">
        <v>11051.049999237061</v>
      </c>
      <c r="BC189" s="28">
        <v>0</v>
      </c>
      <c r="BD189" s="15">
        <v>2062.4999732971191</v>
      </c>
      <c r="BE189" s="15">
        <v>4650</v>
      </c>
      <c r="BF189" s="15">
        <v>1790.1000289916992</v>
      </c>
      <c r="BG189" s="15">
        <v>100</v>
      </c>
      <c r="BH189" s="15">
        <v>1348.4499969482422</v>
      </c>
      <c r="BI189" s="15">
        <v>0</v>
      </c>
      <c r="BJ189" s="15">
        <v>0</v>
      </c>
      <c r="BK189" s="15">
        <v>1100</v>
      </c>
      <c r="BL189" s="28">
        <v>14203.170037828091</v>
      </c>
      <c r="BM189" s="1">
        <v>0</v>
      </c>
      <c r="BN189" s="3">
        <v>2045</v>
      </c>
      <c r="BO189" s="28">
        <v>484.14240299999994</v>
      </c>
      <c r="BP189" s="6">
        <v>469.14240299999994</v>
      </c>
      <c r="BQ189" s="6">
        <v>15</v>
      </c>
      <c r="BR189" s="28">
        <v>1586.8708122682419</v>
      </c>
      <c r="BS189" s="6">
        <v>1536.8508132409897</v>
      </c>
      <c r="BT189" s="6">
        <v>50.019999027252197</v>
      </c>
      <c r="BU189" s="28">
        <v>4217.6999778747559</v>
      </c>
      <c r="BV189" s="6">
        <v>0</v>
      </c>
      <c r="BW189" s="6">
        <v>877.49997329711914</v>
      </c>
      <c r="BX189" s="6">
        <v>2150</v>
      </c>
      <c r="BY189" s="6">
        <v>991.70000457763672</v>
      </c>
      <c r="BZ189" s="6">
        <v>0</v>
      </c>
      <c r="CA189" s="6">
        <v>-1.5</v>
      </c>
      <c r="CB189" s="6">
        <v>0</v>
      </c>
      <c r="CC189" s="6">
        <v>0</v>
      </c>
      <c r="CD189" s="6">
        <v>200</v>
      </c>
      <c r="CE189" s="28">
        <v>6288.7131931429976</v>
      </c>
    </row>
    <row r="190" spans="1:83" outlineLevel="1">
      <c r="A190" s="7"/>
      <c r="B190" s="7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  <c r="AA190" s="7"/>
      <c r="AB190" s="7"/>
      <c r="AC190" s="7"/>
      <c r="AD190" s="7"/>
      <c r="AE190" s="7"/>
      <c r="AF190" s="7"/>
      <c r="AG190" s="7"/>
      <c r="AH190" s="7"/>
      <c r="AI190" s="7"/>
      <c r="AJ190" s="7"/>
      <c r="AK190" s="7"/>
      <c r="AL190" s="7"/>
      <c r="AM190" s="7"/>
      <c r="AN190" s="7"/>
      <c r="AO190" s="7"/>
      <c r="AP190" s="7"/>
      <c r="AQ190" s="7"/>
      <c r="AR190" s="7"/>
      <c r="AS190" s="7"/>
      <c r="AT190" s="7"/>
      <c r="AU190" s="7"/>
      <c r="AV190" s="7"/>
      <c r="AW190" s="7"/>
      <c r="AX190" s="7"/>
      <c r="AY190" s="7"/>
      <c r="AZ190" s="7"/>
      <c r="BA190" s="7"/>
      <c r="BB190" s="7"/>
      <c r="BC190" s="7"/>
      <c r="BD190" s="7"/>
      <c r="BE190" s="7"/>
      <c r="BF190" s="7"/>
      <c r="BG190" s="7"/>
      <c r="BH190" s="7"/>
      <c r="BI190" s="7"/>
      <c r="BJ190" s="7"/>
      <c r="BK190" s="7"/>
      <c r="BL190" s="7"/>
      <c r="BM190" s="7"/>
      <c r="BN190" s="33" t="s">
        <v>133</v>
      </c>
      <c r="BO190" s="34">
        <v>850.77371999999991</v>
      </c>
      <c r="BP190" s="34">
        <v>695.07371999999998</v>
      </c>
      <c r="BQ190" s="34">
        <v>155.69999999999999</v>
      </c>
      <c r="BR190" s="34">
        <v>2301.3463185910305</v>
      </c>
      <c r="BS190" s="34">
        <v>2056.2003201130947</v>
      </c>
      <c r="BT190" s="34">
        <v>245.14599847793579</v>
      </c>
      <c r="BU190" s="34">
        <v>11051.049999237061</v>
      </c>
      <c r="BV190" s="34">
        <v>0</v>
      </c>
      <c r="BW190" s="34">
        <v>2062.4999732971191</v>
      </c>
      <c r="BX190" s="34">
        <v>4650</v>
      </c>
      <c r="BY190" s="34">
        <v>1790.1000289916992</v>
      </c>
      <c r="BZ190" s="34">
        <v>100</v>
      </c>
      <c r="CA190" s="34">
        <v>1348.4499969482422</v>
      </c>
      <c r="CB190" s="34">
        <v>0</v>
      </c>
      <c r="CC190" s="34">
        <v>0</v>
      </c>
      <c r="CD190" s="34">
        <v>1100</v>
      </c>
      <c r="CE190" s="34">
        <v>14203.170037828091</v>
      </c>
    </row>
    <row r="191" spans="1:83">
      <c r="BN191" s="23"/>
      <c r="BO191" s="24"/>
      <c r="BP191" s="24"/>
      <c r="BQ191" s="24"/>
      <c r="BR191" s="24"/>
      <c r="BS191" s="24"/>
      <c r="BT191" s="24"/>
      <c r="BU191" s="24"/>
      <c r="BV191" s="24"/>
      <c r="BW191" s="24"/>
      <c r="BX191" s="24"/>
      <c r="BY191" s="24"/>
      <c r="BZ191" s="24"/>
      <c r="CA191" s="24"/>
      <c r="CB191" s="24"/>
      <c r="CC191" s="24"/>
      <c r="CD191" s="24"/>
      <c r="CE191" s="24"/>
    </row>
    <row r="192" spans="1:83">
      <c r="BN192" s="23"/>
      <c r="BO192" s="24"/>
      <c r="BP192" s="24"/>
      <c r="BQ192" s="24"/>
      <c r="BR192" s="24"/>
      <c r="BS192" s="24"/>
      <c r="BT192" s="24"/>
      <c r="BU192" s="24"/>
      <c r="BV192" s="24"/>
      <c r="BW192" s="24"/>
      <c r="BX192" s="24"/>
      <c r="BY192" s="24"/>
      <c r="BZ192" s="24"/>
      <c r="CA192" s="24"/>
      <c r="CB192" s="24"/>
      <c r="CC192" s="24"/>
      <c r="CD192" s="24"/>
      <c r="CE192" s="24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0"/>
  </sheetPr>
  <dimension ref="A1"/>
  <sheetViews>
    <sheetView topLeftCell="A10" workbookViewId="0"/>
  </sheetViews>
  <sheetFormatPr defaultRowHeight="14.4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5"/>
  </sheetPr>
  <dimension ref="A1:I16"/>
  <sheetViews>
    <sheetView zoomScaleNormal="100" workbookViewId="0">
      <selection activeCell="J27" sqref="J27"/>
    </sheetView>
  </sheetViews>
  <sheetFormatPr defaultColWidth="9.140625" defaultRowHeight="13.9"/>
  <cols>
    <col min="1" max="1" width="31.28515625" style="54" bestFit="1" customWidth="1"/>
    <col min="2" max="2" width="21.7109375" style="54" bestFit="1" customWidth="1"/>
    <col min="3" max="3" width="15.85546875" style="54" customWidth="1"/>
    <col min="4" max="4" width="21.7109375" style="54" bestFit="1" customWidth="1"/>
    <col min="5" max="5" width="15.85546875" style="54" customWidth="1"/>
    <col min="6" max="16384" width="9.140625" style="54"/>
  </cols>
  <sheetData>
    <row r="1" spans="1:9" ht="20.45">
      <c r="A1" s="110" t="s">
        <v>196</v>
      </c>
    </row>
    <row r="3" spans="1:9" ht="14.45">
      <c r="A3" s="105"/>
      <c r="B3" s="114">
        <v>2024</v>
      </c>
      <c r="C3" s="114">
        <v>2024</v>
      </c>
      <c r="D3" s="114">
        <v>2025</v>
      </c>
      <c r="E3" s="114">
        <v>2025</v>
      </c>
      <c r="F3"/>
      <c r="G3"/>
      <c r="H3"/>
      <c r="I3"/>
    </row>
    <row r="4" spans="1:9" ht="14.45">
      <c r="A4" s="90"/>
      <c r="B4" s="113" t="s">
        <v>197</v>
      </c>
      <c r="C4" s="113" t="s">
        <v>198</v>
      </c>
      <c r="D4" s="113" t="s">
        <v>197</v>
      </c>
      <c r="E4" s="113" t="s">
        <v>198</v>
      </c>
      <c r="F4"/>
      <c r="G4"/>
      <c r="H4"/>
      <c r="I4"/>
    </row>
    <row r="5" spans="1:9">
      <c r="A5" s="47" t="s">
        <v>35</v>
      </c>
      <c r="B5" s="112">
        <f>'Portfolio Costs Annual'!B17</f>
        <v>1.2831649145793915</v>
      </c>
      <c r="C5" s="112">
        <f>'Portfolio Costs Annual'!B28</f>
        <v>0.50597478534409213</v>
      </c>
      <c r="D5" s="112">
        <f>'Portfolio Costs Annual'!B17</f>
        <v>1.2831649145793915</v>
      </c>
      <c r="E5" s="112">
        <f>'Portfolio Costs Annual'!C28</f>
        <v>0.50509868021733084</v>
      </c>
    </row>
    <row r="6" spans="1:9">
      <c r="A6" s="47" t="s">
        <v>37</v>
      </c>
      <c r="B6" s="112">
        <f>'Portfolio Costs Annual'!B18</f>
        <v>1.2715386732749938</v>
      </c>
      <c r="C6" s="112">
        <f>'Portfolio Costs Annual'!B29</f>
        <v>0.48079032053554105</v>
      </c>
      <c r="D6" s="112">
        <f>'Portfolio Costs Annual'!B18</f>
        <v>1.2715386732749938</v>
      </c>
      <c r="E6" s="112">
        <f>'Portfolio Costs Annual'!C29</f>
        <v>0.56099972164807954</v>
      </c>
    </row>
    <row r="7" spans="1:9">
      <c r="A7" s="47" t="s">
        <v>43</v>
      </c>
      <c r="B7" s="112">
        <f>'Portfolio Costs Annual'!B21</f>
        <v>1.2715790778160094</v>
      </c>
      <c r="C7" s="112">
        <f>'Portfolio Costs Annual'!B32</f>
        <v>0.48064354493636452</v>
      </c>
      <c r="D7" s="112">
        <f>'Portfolio Costs Annual'!B21</f>
        <v>1.2715790778160094</v>
      </c>
      <c r="E7" s="112">
        <f>'Portfolio Costs Annual'!C32</f>
        <v>0.56111853975125259</v>
      </c>
    </row>
    <row r="12" spans="1:9">
      <c r="F12" s="47"/>
    </row>
    <row r="13" spans="1:9">
      <c r="F13" s="47"/>
    </row>
    <row r="14" spans="1:9">
      <c r="F14" s="47"/>
    </row>
    <row r="15" spans="1:9">
      <c r="F15" s="47"/>
    </row>
    <row r="16" spans="1:9">
      <c r="F16" s="47"/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theme="0"/>
  </sheetPr>
  <dimension ref="A1"/>
  <sheetViews>
    <sheetView workbookViewId="0">
      <selection activeCell="Q33" sqref="Q33"/>
    </sheetView>
  </sheetViews>
  <sheetFormatPr defaultRowHeight="14.45"/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theme="6"/>
  </sheetPr>
  <dimension ref="A1:H12"/>
  <sheetViews>
    <sheetView workbookViewId="0">
      <selection activeCell="A4" sqref="A4:H4"/>
    </sheetView>
  </sheetViews>
  <sheetFormatPr defaultColWidth="9.140625" defaultRowHeight="13.15"/>
  <cols>
    <col min="1" max="1" width="38.42578125" style="47" customWidth="1"/>
    <col min="2" max="2" width="6.28515625" style="47" bestFit="1" customWidth="1"/>
    <col min="3" max="3" width="10.28515625" style="47" bestFit="1" customWidth="1"/>
    <col min="4" max="5" width="9.28515625" style="47" bestFit="1" customWidth="1"/>
    <col min="6" max="9" width="9.85546875" style="47" bestFit="1" customWidth="1"/>
    <col min="10" max="16384" width="9.140625" style="47"/>
  </cols>
  <sheetData>
    <row r="1" spans="1:8" ht="20.45">
      <c r="A1" s="110" t="s">
        <v>199</v>
      </c>
    </row>
    <row r="2" spans="1:8">
      <c r="A2" s="79" t="s">
        <v>200</v>
      </c>
    </row>
    <row r="3" spans="1:8">
      <c r="A3" s="79"/>
    </row>
    <row r="4" spans="1:8">
      <c r="A4" s="107" t="s">
        <v>88</v>
      </c>
      <c r="B4" s="107">
        <v>2024</v>
      </c>
      <c r="C4" s="107">
        <v>2025</v>
      </c>
      <c r="D4" s="107">
        <v>2026</v>
      </c>
      <c r="E4" s="107">
        <v>2027</v>
      </c>
      <c r="F4" s="107">
        <v>2028</v>
      </c>
      <c r="G4" s="107">
        <v>2029</v>
      </c>
      <c r="H4" s="107">
        <v>2030</v>
      </c>
    </row>
    <row r="5" spans="1:8">
      <c r="A5" s="47" t="s">
        <v>201</v>
      </c>
      <c r="B5" s="108">
        <v>0.59</v>
      </c>
      <c r="C5" s="108">
        <v>0.63</v>
      </c>
      <c r="D5" s="108">
        <v>0.66400000000000003</v>
      </c>
      <c r="E5" s="108">
        <v>0.69800000000000006</v>
      </c>
      <c r="F5" s="108">
        <v>0.7320000000000001</v>
      </c>
      <c r="G5" s="108">
        <v>0.76600000000000013</v>
      </c>
      <c r="H5" s="108">
        <v>0.8</v>
      </c>
    </row>
    <row r="6" spans="1:8">
      <c r="A6" s="47" t="s">
        <v>113</v>
      </c>
      <c r="B6" s="109">
        <v>0.60087834971888276</v>
      </c>
      <c r="C6" s="109">
        <v>0.64475630025252717</v>
      </c>
      <c r="D6" s="109">
        <v>0.78510310666655581</v>
      </c>
      <c r="E6" s="109">
        <v>0.76154667947024857</v>
      </c>
      <c r="F6" s="48">
        <v>0.79435900404065951</v>
      </c>
      <c r="G6" s="48">
        <v>0.89612860741950873</v>
      </c>
      <c r="H6" s="48">
        <v>0.96620904460557111</v>
      </c>
    </row>
    <row r="7" spans="1:8">
      <c r="A7" s="47" t="s">
        <v>37</v>
      </c>
      <c r="B7" s="109">
        <f>'CETA Eligible Energy'!B63</f>
        <v>0.63990951371485494</v>
      </c>
      <c r="C7" s="109">
        <f>'CETA Eligible Energy'!C63</f>
        <v>0.56088736051126797</v>
      </c>
      <c r="D7" s="109">
        <f>'CETA Eligible Energy'!D63</f>
        <v>0.73516059285747004</v>
      </c>
      <c r="E7" s="109">
        <f>'CETA Eligible Energy'!E63</f>
        <v>0.81318470058040171</v>
      </c>
      <c r="F7" s="109">
        <f>'CETA Eligible Energy'!F63</f>
        <v>0.90623390533544934</v>
      </c>
      <c r="G7" s="109">
        <f>'CETA Eligible Energy'!G63</f>
        <v>0.93106295862292843</v>
      </c>
      <c r="H7" s="109">
        <f>'CETA Eligible Energy'!H63</f>
        <v>0.97863289786743879</v>
      </c>
    </row>
    <row r="8" spans="1:8">
      <c r="A8" s="47" t="s">
        <v>81</v>
      </c>
      <c r="B8" s="109">
        <f>'CETA Eligible Energy'!B94</f>
        <v>0.63994231519068479</v>
      </c>
      <c r="C8" s="109">
        <f>'CETA Eligible Energy'!C94</f>
        <v>0.56087671177720533</v>
      </c>
      <c r="D8" s="109">
        <f>'CETA Eligible Energy'!D94</f>
        <v>0.73866099740009172</v>
      </c>
      <c r="E8" s="109">
        <f>'CETA Eligible Energy'!E94</f>
        <v>0.74449538116416702</v>
      </c>
      <c r="F8" s="48">
        <f>'CETA Eligible Energy'!F94</f>
        <v>0.83795718027384258</v>
      </c>
      <c r="G8" s="48">
        <f>'CETA Eligible Energy'!G94</f>
        <v>0.87484192127133475</v>
      </c>
      <c r="H8" s="48">
        <f>'CETA Eligible Energy'!H94</f>
        <v>0.99677794404119213</v>
      </c>
    </row>
    <row r="9" spans="1:8">
      <c r="A9" s="47" t="s">
        <v>82</v>
      </c>
      <c r="B9" s="109">
        <f>'CETA Eligible Energy'!B125</f>
        <v>0.6343693544003256</v>
      </c>
      <c r="C9" s="109">
        <f>'CETA Eligible Energy'!C125</f>
        <v>0.55849684512127373</v>
      </c>
      <c r="D9" s="109">
        <f>'CETA Eligible Energy'!D125</f>
        <v>0.71544211192230311</v>
      </c>
      <c r="E9" s="109">
        <f>'CETA Eligible Energy'!E125</f>
        <v>0.74119730190391231</v>
      </c>
      <c r="F9" s="48">
        <f>'CETA Eligible Energy'!F125</f>
        <v>0.78192314492069448</v>
      </c>
      <c r="G9" s="48">
        <f>'CETA Eligible Energy'!G125</f>
        <v>0.78852298245288366</v>
      </c>
      <c r="H9" s="48">
        <f>'CETA Eligible Energy'!H125</f>
        <v>0.94247985538702883</v>
      </c>
    </row>
    <row r="10" spans="1:8">
      <c r="A10" s="47" t="s">
        <v>202</v>
      </c>
      <c r="B10" s="109">
        <f>'CETA Eligible Energy'!B156</f>
        <v>0.63991189460133169</v>
      </c>
      <c r="C10" s="109">
        <f>'CETA Eligible Energy'!C156</f>
        <v>0.56082991241716684</v>
      </c>
      <c r="D10" s="109">
        <f>'CETA Eligible Energy'!D156</f>
        <v>0.88999624118445553</v>
      </c>
      <c r="E10" s="109">
        <f>'CETA Eligible Energy'!E156</f>
        <v>0.97730198674760793</v>
      </c>
      <c r="F10" s="48">
        <f>'CETA Eligible Energy'!F156</f>
        <v>0.98736688688285423</v>
      </c>
      <c r="G10" s="48">
        <f>'CETA Eligible Energy'!G156</f>
        <v>1.0326784939842966</v>
      </c>
      <c r="H10" s="48">
        <f>'CETA Eligible Energy'!H156</f>
        <v>1.1134989911615245</v>
      </c>
    </row>
    <row r="11" spans="1:8">
      <c r="A11" s="47" t="s">
        <v>115</v>
      </c>
      <c r="B11" s="109">
        <f>'CETA Eligible Energy'!B187</f>
        <v>0.63991189460133169</v>
      </c>
      <c r="C11" s="109">
        <f>'CETA Eligible Energy'!C187</f>
        <v>0.56084867029034535</v>
      </c>
      <c r="D11" s="109">
        <f>'CETA Eligible Energy'!D187</f>
        <v>0.89755085357714037</v>
      </c>
      <c r="E11" s="109">
        <f>'CETA Eligible Energy'!E187</f>
        <v>0.92458340645038495</v>
      </c>
      <c r="F11" s="48">
        <f>'CETA Eligible Energy'!F187</f>
        <v>0.99783285267886013</v>
      </c>
      <c r="G11" s="48">
        <f>'CETA Eligible Energy'!G187</f>
        <v>1.0360293263519256</v>
      </c>
      <c r="H11" s="48">
        <f>'CETA Eligible Energy'!H187</f>
        <v>1.1143083763309316</v>
      </c>
    </row>
    <row r="12" spans="1:8">
      <c r="A12" s="47" t="s">
        <v>116</v>
      </c>
      <c r="B12" s="109">
        <f>'CETA Eligible Energy'!B218</f>
        <v>0.63436563810632218</v>
      </c>
      <c r="C12" s="109">
        <f>'CETA Eligible Energy'!C218</f>
        <v>0.55849475011114313</v>
      </c>
      <c r="D12" s="109">
        <f>'CETA Eligible Energy'!D218</f>
        <v>0.92604963433681042</v>
      </c>
      <c r="E12" s="109">
        <f>'CETA Eligible Energy'!E218</f>
        <v>1.0003256166848049</v>
      </c>
      <c r="F12" s="48">
        <f>'CETA Eligible Energy'!F218</f>
        <v>1.0796600378576675</v>
      </c>
      <c r="G12" s="48">
        <f>'CETA Eligible Energy'!G218</f>
        <v>1.0884546011201979</v>
      </c>
      <c r="H12" s="48">
        <f>'CETA Eligible Energy'!H218</f>
        <v>1.1301090755530718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theme="6"/>
  </sheetPr>
  <dimension ref="A1:H28"/>
  <sheetViews>
    <sheetView workbookViewId="0">
      <selection activeCell="A26" sqref="A26"/>
    </sheetView>
  </sheetViews>
  <sheetFormatPr defaultColWidth="9.140625" defaultRowHeight="13.15"/>
  <cols>
    <col min="1" max="1" width="39.5703125" style="47" customWidth="1"/>
    <col min="2" max="2" width="6.85546875" style="47" bestFit="1" customWidth="1"/>
    <col min="3" max="9" width="9.5703125" style="47" bestFit="1" customWidth="1"/>
    <col min="10" max="16384" width="9.140625" style="47"/>
  </cols>
  <sheetData>
    <row r="1" spans="1:8" ht="20.45">
      <c r="A1" s="110" t="s">
        <v>203</v>
      </c>
    </row>
    <row r="2" spans="1:8">
      <c r="A2" s="79" t="s">
        <v>204</v>
      </c>
    </row>
    <row r="4" spans="1:8">
      <c r="A4" s="107" t="s">
        <v>88</v>
      </c>
      <c r="B4" s="107">
        <v>2024</v>
      </c>
      <c r="C4" s="107">
        <v>2025</v>
      </c>
      <c r="D4" s="107">
        <v>2026</v>
      </c>
      <c r="E4" s="107">
        <v>2027</v>
      </c>
      <c r="F4" s="107">
        <v>2028</v>
      </c>
      <c r="G4" s="107">
        <v>2029</v>
      </c>
      <c r="H4" s="107">
        <v>2030</v>
      </c>
    </row>
    <row r="5" spans="1:8">
      <c r="A5" s="47" t="s">
        <v>201</v>
      </c>
      <c r="B5" s="111">
        <f>'Peak Capacity'!B5</f>
        <v>5884.3437514367824</v>
      </c>
      <c r="C5" s="111">
        <f>'Peak Capacity'!C5</f>
        <v>5946.2451163793103</v>
      </c>
      <c r="D5" s="111">
        <f>'Peak Capacity'!D5</f>
        <v>6039.0971637931034</v>
      </c>
      <c r="E5" s="111">
        <f>'Peak Capacity'!E5</f>
        <v>6129.473156609195</v>
      </c>
      <c r="F5" s="111">
        <f>'Peak Capacity'!F5</f>
        <v>6216.1350675287358</v>
      </c>
      <c r="G5" s="111">
        <f>'Peak Capacity'!G5</f>
        <v>6318.891333333333</v>
      </c>
      <c r="H5" s="111">
        <f>'Peak Capacity'!H5</f>
        <v>6434.0278721264367</v>
      </c>
    </row>
    <row r="6" spans="1:8">
      <c r="A6" s="47" t="s">
        <v>113</v>
      </c>
      <c r="B6" s="111">
        <f>'Peak Capacity'!B6</f>
        <v>6081.3166610083235</v>
      </c>
      <c r="C6" s="111">
        <f>'Peak Capacity'!C6</f>
        <v>6068.7533285518484</v>
      </c>
      <c r="D6" s="111">
        <f>'Peak Capacity'!D6</f>
        <v>6305.6500020623207</v>
      </c>
      <c r="E6" s="111">
        <f>'Peak Capacity'!E6</f>
        <v>6153.936664382617</v>
      </c>
      <c r="F6" s="111">
        <f>'Peak Capacity'!F6</f>
        <v>6306.4833349784212</v>
      </c>
      <c r="G6" s="111">
        <f>'Peak Capacity'!G6</f>
        <v>6356.8100003004074</v>
      </c>
      <c r="H6" s="111">
        <f>'Peak Capacity'!H6</f>
        <v>6458.9799978733063</v>
      </c>
    </row>
    <row r="7" spans="1:8">
      <c r="A7" s="47" t="s">
        <v>37</v>
      </c>
      <c r="B7" s="111">
        <f>'Peak Capacity'!B7</f>
        <v>6075.1461011270685</v>
      </c>
      <c r="C7" s="111">
        <f>'Peak Capacity'!C7</f>
        <v>5835.7254079778986</v>
      </c>
      <c r="D7" s="111">
        <f>'Peak Capacity'!D7</f>
        <v>6105.1792817115784</v>
      </c>
      <c r="E7" s="111">
        <f>'Peak Capacity'!E7</f>
        <v>6190.4199951092405</v>
      </c>
      <c r="F7" s="111">
        <f>'Peak Capacity'!F7</f>
        <v>6229.8391640981035</v>
      </c>
      <c r="G7" s="111">
        <f>'Peak Capacity'!G7</f>
        <v>6349.7683341503143</v>
      </c>
      <c r="H7" s="111">
        <f>'Peak Capacity'!H7</f>
        <v>6435.5208275318146</v>
      </c>
    </row>
    <row r="8" spans="1:8">
      <c r="A8" s="47" t="s">
        <v>81</v>
      </c>
      <c r="B8" s="111">
        <f>'Peak Capacity'!B8</f>
        <v>6075.1461011270685</v>
      </c>
      <c r="C8" s="111">
        <f>'Peak Capacity'!C8</f>
        <v>5835.7254079778986</v>
      </c>
      <c r="D8" s="111">
        <f>'Peak Capacity'!D8</f>
        <v>6074.1792817115784</v>
      </c>
      <c r="E8" s="111">
        <f>'Peak Capacity'!E8</f>
        <v>6163.4199951092405</v>
      </c>
      <c r="F8" s="111">
        <f>'Peak Capacity'!F8</f>
        <v>6219.8391640981035</v>
      </c>
      <c r="G8" s="111">
        <f>'Peak Capacity'!G8</f>
        <v>6318.7683341503143</v>
      </c>
      <c r="H8" s="111">
        <f>'Peak Capacity'!H8</f>
        <v>6445.5208275318146</v>
      </c>
    </row>
    <row r="9" spans="1:8">
      <c r="A9" s="47" t="s">
        <v>82</v>
      </c>
      <c r="B9" s="111">
        <f>'Peak Capacity'!B9</f>
        <v>6067.876101146142</v>
      </c>
      <c r="C9" s="111">
        <f>'Peak Capacity'!C9</f>
        <v>5820.9554078777628</v>
      </c>
      <c r="D9" s="111">
        <f>'Peak Capacity'!D9</f>
        <v>6020.6892813444138</v>
      </c>
      <c r="E9" s="111">
        <f>'Peak Capacity'!E9</f>
        <v>6199.9999950329466</v>
      </c>
      <c r="F9" s="111">
        <f>'Peak Capacity'!F9</f>
        <v>6252.349164565404</v>
      </c>
      <c r="G9" s="111">
        <f>'Peak Capacity'!G9</f>
        <v>6331.9183344841003</v>
      </c>
      <c r="H9" s="111">
        <f>'Peak Capacity'!H9</f>
        <v>6446.7608268260956</v>
      </c>
    </row>
    <row r="10" spans="1:8">
      <c r="A10" s="47" t="s">
        <v>43</v>
      </c>
      <c r="B10" s="111">
        <f>'Peak Capacity'!B10</f>
        <v>6075.1461011270685</v>
      </c>
      <c r="C10" s="111">
        <f>'Peak Capacity'!C10</f>
        <v>5835.7254079778986</v>
      </c>
      <c r="D10" s="111">
        <f>'Peak Capacity'!D10</f>
        <v>6311.1792817115784</v>
      </c>
      <c r="E10" s="111">
        <f>'Peak Capacity'!E10</f>
        <v>6257.4199951092405</v>
      </c>
      <c r="F10" s="111">
        <f>'Peak Capacity'!F10</f>
        <v>6224.8391640981035</v>
      </c>
      <c r="G10" s="111">
        <f>'Peak Capacity'!G10</f>
        <v>6342.7683341503143</v>
      </c>
      <c r="H10" s="111">
        <f>'Peak Capacity'!H10</f>
        <v>6485.5208275318146</v>
      </c>
    </row>
    <row r="11" spans="1:8">
      <c r="A11" s="47" t="s">
        <v>115</v>
      </c>
      <c r="B11" s="111">
        <f>'Peak Capacity'!B11</f>
        <v>6075.1461011270685</v>
      </c>
      <c r="C11" s="111">
        <f>'Peak Capacity'!C11</f>
        <v>5835.7254079778986</v>
      </c>
      <c r="D11" s="111">
        <f>'Peak Capacity'!D11</f>
        <v>6199.1792817115784</v>
      </c>
      <c r="E11" s="111">
        <f>'Peak Capacity'!E11</f>
        <v>6225.4199951092405</v>
      </c>
      <c r="F11" s="111">
        <f>'Peak Capacity'!F11</f>
        <v>6332.8391640981035</v>
      </c>
      <c r="G11" s="111">
        <f>'Peak Capacity'!G11</f>
        <v>6495.7683341503143</v>
      </c>
      <c r="H11" s="111">
        <f>'Peak Capacity'!H11</f>
        <v>6596.5208275318146</v>
      </c>
    </row>
    <row r="12" spans="1:8">
      <c r="A12" s="47" t="s">
        <v>116</v>
      </c>
      <c r="B12" s="111">
        <f>'Peak Capacity'!B12</f>
        <v>6067.876101146142</v>
      </c>
      <c r="C12" s="111">
        <f>'Peak Capacity'!C12</f>
        <v>5820.9554078777628</v>
      </c>
      <c r="D12" s="111">
        <f>'Peak Capacity'!D12</f>
        <v>6186.6892813444138</v>
      </c>
      <c r="E12" s="111">
        <f>'Peak Capacity'!E12</f>
        <v>6318.9999950329466</v>
      </c>
      <c r="F12" s="111">
        <f>'Peak Capacity'!F12</f>
        <v>6336.349164565404</v>
      </c>
      <c r="G12" s="111">
        <f>'Peak Capacity'!G12</f>
        <v>6412.9183344841003</v>
      </c>
      <c r="H12" s="111">
        <f>'Peak Capacity'!H12</f>
        <v>6572.7608268260956</v>
      </c>
    </row>
    <row r="17" spans="1:8" ht="20.45">
      <c r="A17" s="110" t="s">
        <v>205</v>
      </c>
    </row>
    <row r="18" spans="1:8">
      <c r="A18" s="79" t="s">
        <v>206</v>
      </c>
    </row>
    <row r="20" spans="1:8">
      <c r="A20" s="107" t="s">
        <v>88</v>
      </c>
      <c r="B20" s="107">
        <v>2024</v>
      </c>
      <c r="C20" s="107">
        <v>2025</v>
      </c>
      <c r="D20" s="107">
        <v>2026</v>
      </c>
      <c r="E20" s="107">
        <v>2027</v>
      </c>
      <c r="F20" s="107">
        <v>2028</v>
      </c>
      <c r="G20" s="107">
        <v>2029</v>
      </c>
      <c r="H20" s="107">
        <v>2030</v>
      </c>
    </row>
    <row r="21" spans="1:8">
      <c r="A21" s="47" t="s">
        <v>201</v>
      </c>
      <c r="B21" s="111">
        <f>'Peak Capacity'!B19</f>
        <v>4733.9777250713169</v>
      </c>
      <c r="C21" s="111">
        <f>'Peak Capacity'!C19</f>
        <v>4854.1860599749607</v>
      </c>
      <c r="D21" s="111">
        <f>'Peak Capacity'!D19</f>
        <v>4962.001783032867</v>
      </c>
      <c r="E21" s="111">
        <f>'Peak Capacity'!E19</f>
        <v>5071.0567672753477</v>
      </c>
      <c r="F21" s="111">
        <f>'Peak Capacity'!F19</f>
        <v>5177.6332291486806</v>
      </c>
      <c r="G21" s="111">
        <f>'Peak Capacity'!G19</f>
        <v>5328.823093666666</v>
      </c>
      <c r="H21" s="111">
        <f>'Peak Capacity'!H19</f>
        <v>5453.9884733086037</v>
      </c>
    </row>
    <row r="22" spans="1:8">
      <c r="A22" s="47" t="s">
        <v>113</v>
      </c>
      <c r="B22" s="111">
        <f>'Peak Capacity'!B20</f>
        <v>4961.4938627067186</v>
      </c>
      <c r="C22" s="111">
        <f>'Peak Capacity'!C20</f>
        <v>4952.835086835561</v>
      </c>
      <c r="D22" s="111">
        <f>'Peak Capacity'!D20</f>
        <v>5214.3163245287824</v>
      </c>
      <c r="E22" s="111">
        <f>'Peak Capacity'!E20</f>
        <v>5140.1475413618673</v>
      </c>
      <c r="F22" s="111">
        <f>'Peak Capacity'!F20</f>
        <v>5361.2187765031158</v>
      </c>
      <c r="G22" s="111">
        <f>'Peak Capacity'!G20</f>
        <v>5582.8100008964539</v>
      </c>
      <c r="H22" s="111">
        <f>'Peak Capacity'!H20</f>
        <v>5651.0000063180923</v>
      </c>
    </row>
    <row r="23" spans="1:8">
      <c r="A23" s="47" t="s">
        <v>37</v>
      </c>
      <c r="B23" s="111">
        <f>'Peak Capacity'!B21</f>
        <v>5057.1337006683625</v>
      </c>
      <c r="C23" s="111">
        <f>'Peak Capacity'!C21</f>
        <v>4688.6856745239475</v>
      </c>
      <c r="D23" s="111">
        <f>'Peak Capacity'!D21</f>
        <v>5027.6831768122602</v>
      </c>
      <c r="E23" s="111">
        <f>'Peak Capacity'!E21</f>
        <v>5077.1043964205373</v>
      </c>
      <c r="F23" s="111">
        <f>'Peak Capacity'!F21</f>
        <v>5727.5156312375366</v>
      </c>
      <c r="G23" s="111">
        <f>'Peak Capacity'!G21</f>
        <v>5845.7263791561127</v>
      </c>
      <c r="H23" s="111">
        <f>'Peak Capacity'!H21</f>
        <v>6114.3359050750732</v>
      </c>
    </row>
    <row r="24" spans="1:8">
      <c r="A24" s="47" t="s">
        <v>81</v>
      </c>
      <c r="B24" s="111">
        <f>'Peak Capacity'!B22</f>
        <v>5057.1337006683625</v>
      </c>
      <c r="C24" s="111">
        <f>'Peak Capacity'!C22</f>
        <v>4688.6856745239475</v>
      </c>
      <c r="D24" s="111">
        <f>'Peak Capacity'!D22</f>
        <v>5030.6831768122602</v>
      </c>
      <c r="E24" s="111">
        <f>'Peak Capacity'!E22</f>
        <v>5100.1043964205373</v>
      </c>
      <c r="F24" s="111">
        <f>'Peak Capacity'!F22</f>
        <v>5745.5156312375366</v>
      </c>
      <c r="G24" s="111">
        <f>'Peak Capacity'!G22</f>
        <v>5903.7263791561127</v>
      </c>
      <c r="H24" s="111">
        <f>'Peak Capacity'!H22</f>
        <v>6129.3359050750732</v>
      </c>
    </row>
    <row r="25" spans="1:8">
      <c r="A25" s="47" t="s">
        <v>82</v>
      </c>
      <c r="B25" s="111">
        <f>'Peak Capacity'!B23</f>
        <v>5052.9637006069697</v>
      </c>
      <c r="C25" s="111">
        <f>'Peak Capacity'!C23</f>
        <v>4676.8756746407726</v>
      </c>
      <c r="D25" s="111">
        <f>'Peak Capacity'!D23</f>
        <v>4999.1031763521123</v>
      </c>
      <c r="E25" s="111">
        <f>'Peak Capacity'!E23</f>
        <v>5108.6343963919271</v>
      </c>
      <c r="F25" s="111">
        <f>'Peak Capacity'!F23</f>
        <v>5678.9456311850845</v>
      </c>
      <c r="G25" s="111">
        <f>'Peak Capacity'!G23</f>
        <v>5733.01638007164</v>
      </c>
      <c r="H25" s="111">
        <f>'Peak Capacity'!H23</f>
        <v>6146.0959038734436</v>
      </c>
    </row>
    <row r="26" spans="1:8">
      <c r="A26" s="47" t="s">
        <v>43</v>
      </c>
      <c r="B26" s="111">
        <f>'Peak Capacity'!B24</f>
        <v>5057.1337006683625</v>
      </c>
      <c r="C26" s="111">
        <f>'Peak Capacity'!C24</f>
        <v>4688.6856745239475</v>
      </c>
      <c r="D26" s="111">
        <f>'Peak Capacity'!D24</f>
        <v>5089.6831768122602</v>
      </c>
      <c r="E26" s="111">
        <f>'Peak Capacity'!E24</f>
        <v>5225.1043964205373</v>
      </c>
      <c r="F26" s="111">
        <f>'Peak Capacity'!F24</f>
        <v>5803.5156312375366</v>
      </c>
      <c r="G26" s="111">
        <f>'Peak Capacity'!G24</f>
        <v>5983.7263791561127</v>
      </c>
      <c r="H26" s="111">
        <f>'Peak Capacity'!H24</f>
        <v>6247.3359050750732</v>
      </c>
    </row>
    <row r="27" spans="1:8">
      <c r="A27" s="47" t="s">
        <v>115</v>
      </c>
      <c r="B27" s="111">
        <f>'Peak Capacity'!B25</f>
        <v>5057.1337006683625</v>
      </c>
      <c r="C27" s="111">
        <f>'Peak Capacity'!C25</f>
        <v>4688.6856745239475</v>
      </c>
      <c r="D27" s="111">
        <f>'Peak Capacity'!D25</f>
        <v>5008.6831768122602</v>
      </c>
      <c r="E27" s="111">
        <f>'Peak Capacity'!E25</f>
        <v>5163.1043964205373</v>
      </c>
      <c r="F27" s="111">
        <f>'Peak Capacity'!F25</f>
        <v>5898.5156312375366</v>
      </c>
      <c r="G27" s="111">
        <f>'Peak Capacity'!G25</f>
        <v>6122.7263791561127</v>
      </c>
      <c r="H27" s="111">
        <f>'Peak Capacity'!H25</f>
        <v>6282.3359050750732</v>
      </c>
    </row>
    <row r="28" spans="1:8">
      <c r="A28" s="47" t="s">
        <v>116</v>
      </c>
      <c r="B28" s="111">
        <f>'Peak Capacity'!B26</f>
        <v>5052.9637006069697</v>
      </c>
      <c r="C28" s="111">
        <f>'Peak Capacity'!C26</f>
        <v>4676.8756746407726</v>
      </c>
      <c r="D28" s="111">
        <f>'Peak Capacity'!D26</f>
        <v>5242.1031763521123</v>
      </c>
      <c r="E28" s="111">
        <f>'Peak Capacity'!E26</f>
        <v>5369.6343963919271</v>
      </c>
      <c r="F28" s="111">
        <f>'Peak Capacity'!F26</f>
        <v>5898.9456311850845</v>
      </c>
      <c r="G28" s="111">
        <f>'Peak Capacity'!G26</f>
        <v>5966.01638007164</v>
      </c>
      <c r="H28" s="111">
        <f>'Peak Capacity'!H26</f>
        <v>6117.0959038734436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theme="6"/>
  </sheetPr>
  <dimension ref="A1:H18"/>
  <sheetViews>
    <sheetView zoomScaleNormal="100" workbookViewId="0">
      <selection activeCell="J39" sqref="J39"/>
    </sheetView>
  </sheetViews>
  <sheetFormatPr defaultColWidth="9.140625" defaultRowHeight="13.15"/>
  <cols>
    <col min="1" max="1" width="16.7109375" style="47" customWidth="1"/>
    <col min="2" max="2" width="28.7109375" style="47" bestFit="1" customWidth="1"/>
    <col min="3" max="14" width="9.140625" style="47"/>
    <col min="15" max="15" width="18.7109375" style="47" bestFit="1" customWidth="1"/>
    <col min="16" max="16" width="13.7109375" style="47" bestFit="1" customWidth="1"/>
    <col min="17" max="17" width="12.5703125" style="47" bestFit="1" customWidth="1"/>
    <col min="18" max="18" width="13.7109375" style="47" bestFit="1" customWidth="1"/>
    <col min="19" max="19" width="11.7109375" style="47" customWidth="1"/>
    <col min="20" max="16384" width="9.140625" style="47"/>
  </cols>
  <sheetData>
    <row r="1" spans="1:8" ht="20.45">
      <c r="A1" s="110" t="s">
        <v>207</v>
      </c>
    </row>
    <row r="3" spans="1:8">
      <c r="A3" s="107" t="s">
        <v>88</v>
      </c>
      <c r="B3" s="107">
        <v>2024</v>
      </c>
      <c r="C3" s="107">
        <v>2025</v>
      </c>
      <c r="D3" s="107">
        <v>2026</v>
      </c>
      <c r="E3" s="107">
        <v>2027</v>
      </c>
      <c r="F3" s="107">
        <v>2028</v>
      </c>
      <c r="G3" s="107">
        <v>2029</v>
      </c>
      <c r="H3" s="107">
        <v>2030</v>
      </c>
    </row>
    <row r="4" spans="1:8">
      <c r="A4" s="47" t="s">
        <v>208</v>
      </c>
      <c r="B4" s="115">
        <v>0.59831517411376423</v>
      </c>
      <c r="C4" s="115">
        <v>0.5248905527600759</v>
      </c>
      <c r="D4" s="115">
        <v>0.69242966107764148</v>
      </c>
      <c r="E4" s="115">
        <v>0.75922777077643855</v>
      </c>
      <c r="F4" s="115">
        <v>0.84887752356826807</v>
      </c>
      <c r="G4" s="115">
        <v>0.86590491717438234</v>
      </c>
      <c r="H4" s="115">
        <v>0.91445422370061236</v>
      </c>
    </row>
    <row r="5" spans="1:8">
      <c r="A5" s="47" t="s">
        <v>209</v>
      </c>
      <c r="B5" s="115">
        <v>0.62945100042088731</v>
      </c>
      <c r="C5" s="115">
        <v>0.5540083316335237</v>
      </c>
      <c r="D5" s="115">
        <v>0.7297737956667989</v>
      </c>
      <c r="E5" s="115">
        <v>0.79926455936786667</v>
      </c>
      <c r="F5" s="115">
        <v>0.88891811703454759</v>
      </c>
      <c r="G5" s="115">
        <v>0.9078488290757204</v>
      </c>
      <c r="H5" s="115">
        <v>0.95699812196828482</v>
      </c>
    </row>
    <row r="6" spans="1:8">
      <c r="A6" s="47" t="s">
        <v>80</v>
      </c>
      <c r="B6" s="115">
        <v>0.63990951371485494</v>
      </c>
      <c r="C6" s="115">
        <v>0.56088736051126797</v>
      </c>
      <c r="D6" s="115">
        <v>0.73516059285747004</v>
      </c>
      <c r="E6" s="115">
        <v>0.81318470058040171</v>
      </c>
      <c r="F6" s="115">
        <v>0.90623390533544934</v>
      </c>
      <c r="G6" s="115">
        <v>0.93106295862292843</v>
      </c>
      <c r="H6" s="115">
        <v>0.97863289786743879</v>
      </c>
    </row>
    <row r="7" spans="1:8">
      <c r="A7" s="47" t="s">
        <v>210</v>
      </c>
      <c r="B7" s="115">
        <v>0.66445429840710801</v>
      </c>
      <c r="C7" s="115">
        <v>0.58600133272296995</v>
      </c>
      <c r="D7" s="115">
        <v>0.76672119780678094</v>
      </c>
      <c r="E7" s="115">
        <v>0.8398068991847254</v>
      </c>
      <c r="F7" s="115">
        <v>0.93444611004715383</v>
      </c>
      <c r="G7" s="115">
        <v>0.95484583071338702</v>
      </c>
      <c r="H7" s="115">
        <v>1.0036172574504554</v>
      </c>
    </row>
    <row r="8" spans="1:8">
      <c r="A8" s="47" t="s">
        <v>211</v>
      </c>
      <c r="B8" s="115">
        <v>0.69411409283083636</v>
      </c>
      <c r="C8" s="115">
        <v>0.61393978821793993</v>
      </c>
      <c r="D8" s="115">
        <v>0.80216865733386167</v>
      </c>
      <c r="E8" s="115">
        <v>0.87942228567465897</v>
      </c>
      <c r="F8" s="115">
        <v>0.97784593809880049</v>
      </c>
      <c r="G8" s="115">
        <v>0.99994702584575657</v>
      </c>
      <c r="H8" s="115">
        <v>1.0488284544351518</v>
      </c>
    </row>
    <row r="9" spans="1:8">
      <c r="A9" s="47" t="s">
        <v>212</v>
      </c>
      <c r="B9" s="115">
        <v>0.72411942455496725</v>
      </c>
      <c r="C9" s="115">
        <v>0.64264358045074454</v>
      </c>
      <c r="D9" s="115">
        <v>0.83743591553597818</v>
      </c>
      <c r="E9" s="115">
        <v>0.91773602556120071</v>
      </c>
      <c r="F9" s="115">
        <v>1.0182477842486923</v>
      </c>
      <c r="G9" s="115">
        <v>1.0411404554888704</v>
      </c>
      <c r="H9" s="115">
        <v>1.091465586304937</v>
      </c>
    </row>
    <row r="10" spans="1:8">
      <c r="B10" s="115"/>
      <c r="C10" s="115"/>
      <c r="D10" s="115"/>
      <c r="E10" s="115"/>
      <c r="F10" s="115"/>
      <c r="G10" s="115"/>
      <c r="H10" s="115"/>
    </row>
    <row r="11" spans="1:8">
      <c r="A11" s="47" t="s">
        <v>213</v>
      </c>
    </row>
    <row r="12" spans="1:8">
      <c r="A12" s="107" t="s">
        <v>88</v>
      </c>
      <c r="B12" s="107">
        <v>2024</v>
      </c>
      <c r="C12" s="107">
        <v>2025</v>
      </c>
      <c r="D12" s="107">
        <v>2026</v>
      </c>
      <c r="E12" s="107">
        <v>2027</v>
      </c>
      <c r="F12" s="107">
        <v>2028</v>
      </c>
      <c r="G12" s="107">
        <v>2029</v>
      </c>
      <c r="H12" s="107">
        <v>2030</v>
      </c>
    </row>
    <row r="13" spans="1:8">
      <c r="A13" s="47" t="s">
        <v>208</v>
      </c>
      <c r="B13" s="115">
        <v>3.1135826307123082E-2</v>
      </c>
      <c r="C13" s="115">
        <v>2.9117778873447797E-2</v>
      </c>
      <c r="D13" s="115">
        <v>3.7344134589157418E-2</v>
      </c>
      <c r="E13" s="115">
        <v>4.0036788591428119E-2</v>
      </c>
      <c r="F13" s="115">
        <v>4.0040593466279528E-2</v>
      </c>
      <c r="G13" s="115">
        <v>4.194391190133806E-2</v>
      </c>
      <c r="H13" s="115">
        <v>4.2543898267672464E-2</v>
      </c>
    </row>
    <row r="14" spans="1:8">
      <c r="A14" s="47" t="s">
        <v>209</v>
      </c>
      <c r="B14" s="115">
        <v>0.62945100042088731</v>
      </c>
      <c r="C14" s="115">
        <v>0.5540083316335237</v>
      </c>
      <c r="D14" s="115">
        <v>0.7297737956667989</v>
      </c>
      <c r="E14" s="115">
        <v>0.79926455936786667</v>
      </c>
      <c r="F14" s="115">
        <v>0.88891811703454759</v>
      </c>
      <c r="G14" s="115">
        <v>0.9078488290757204</v>
      </c>
      <c r="H14" s="115">
        <v>0.95699812196828482</v>
      </c>
    </row>
    <row r="15" spans="1:8">
      <c r="A15" s="47" t="s">
        <v>80</v>
      </c>
      <c r="B15" s="115">
        <v>1.0458513293967631E-2</v>
      </c>
      <c r="C15" s="115">
        <v>6.8790288777442754E-3</v>
      </c>
      <c r="D15" s="115">
        <v>5.3867971906711443E-3</v>
      </c>
      <c r="E15" s="115">
        <v>1.3920141212535042E-2</v>
      </c>
      <c r="F15" s="115">
        <v>1.7315788300901747E-2</v>
      </c>
      <c r="G15" s="115">
        <v>2.3214129547208029E-2</v>
      </c>
      <c r="H15" s="115">
        <v>2.1634775899153968E-2</v>
      </c>
    </row>
    <row r="16" spans="1:8">
      <c r="A16" s="47" t="s">
        <v>210</v>
      </c>
      <c r="B16" s="115">
        <v>2.4544784692253074E-2</v>
      </c>
      <c r="C16" s="115">
        <v>2.5113972211701974E-2</v>
      </c>
      <c r="D16" s="115">
        <v>3.15606049493109E-2</v>
      </c>
      <c r="E16" s="115">
        <v>2.6622198604323688E-2</v>
      </c>
      <c r="F16" s="115">
        <v>2.8212204711704492E-2</v>
      </c>
      <c r="G16" s="115">
        <v>2.3782872090458596E-2</v>
      </c>
      <c r="H16" s="115">
        <v>2.4984359583016591E-2</v>
      </c>
    </row>
    <row r="17" spans="1:8">
      <c r="A17" s="47" t="s">
        <v>211</v>
      </c>
      <c r="B17" s="115">
        <v>2.9659794423728347E-2</v>
      </c>
      <c r="C17" s="115">
        <v>2.7938455494969983E-2</v>
      </c>
      <c r="D17" s="115">
        <v>3.5447459527080727E-2</v>
      </c>
      <c r="E17" s="115">
        <v>3.9615386489933568E-2</v>
      </c>
      <c r="F17" s="115">
        <v>4.3399828051646661E-2</v>
      </c>
      <c r="G17" s="115">
        <v>4.5101195132369543E-2</v>
      </c>
      <c r="H17" s="115">
        <v>4.5211196984696445E-2</v>
      </c>
    </row>
    <row r="18" spans="1:8">
      <c r="A18" s="47" t="s">
        <v>212</v>
      </c>
      <c r="B18" s="115">
        <v>3.000533172413089E-2</v>
      </c>
      <c r="C18" s="115">
        <v>2.8703792232804615E-2</v>
      </c>
      <c r="D18" s="115">
        <v>3.5267258202116514E-2</v>
      </c>
      <c r="E18" s="115">
        <v>3.8313739886541742E-2</v>
      </c>
      <c r="F18" s="115">
        <v>4.040184614989184E-2</v>
      </c>
      <c r="G18" s="115">
        <v>4.1193429643113788E-2</v>
      </c>
      <c r="H18" s="115">
        <v>4.2637131869785128E-2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0"/>
  <sheetViews>
    <sheetView workbookViewId="0">
      <selection activeCell="C16" sqref="C16"/>
    </sheetView>
  </sheetViews>
  <sheetFormatPr defaultColWidth="8.85546875" defaultRowHeight="13.15"/>
  <cols>
    <col min="1" max="1" width="19.85546875" style="71" customWidth="1"/>
    <col min="2" max="2" width="40.42578125" style="47" customWidth="1"/>
    <col min="3" max="3" width="80.7109375" style="49" customWidth="1"/>
    <col min="4" max="16384" width="8.85546875" style="47"/>
  </cols>
  <sheetData>
    <row r="1" spans="1:3" ht="27" customHeight="1">
      <c r="A1" s="63" t="s">
        <v>32</v>
      </c>
      <c r="B1" s="63" t="s">
        <v>33</v>
      </c>
      <c r="C1" s="64" t="s">
        <v>34</v>
      </c>
    </row>
    <row r="2" spans="1:3" ht="107.45" customHeight="1">
      <c r="A2" s="65"/>
      <c r="B2" s="66" t="s">
        <v>35</v>
      </c>
      <c r="C2" s="118" t="s">
        <v>36</v>
      </c>
    </row>
    <row r="3" spans="1:3" ht="89.25" customHeight="1">
      <c r="A3" s="65">
        <v>1</v>
      </c>
      <c r="B3" s="66" t="s">
        <v>37</v>
      </c>
      <c r="C3" s="67" t="s">
        <v>38</v>
      </c>
    </row>
    <row r="4" spans="1:3" ht="49.5" customHeight="1">
      <c r="A4" s="65">
        <v>2</v>
      </c>
      <c r="B4" s="66" t="s">
        <v>39</v>
      </c>
      <c r="C4" s="67" t="s">
        <v>40</v>
      </c>
    </row>
    <row r="5" spans="1:3" ht="55.5" customHeight="1">
      <c r="A5" s="65">
        <v>3</v>
      </c>
      <c r="B5" s="66" t="s">
        <v>41</v>
      </c>
      <c r="C5" s="67" t="s">
        <v>42</v>
      </c>
    </row>
    <row r="6" spans="1:3" ht="39" customHeight="1">
      <c r="A6" s="65">
        <v>4</v>
      </c>
      <c r="B6" s="66" t="s">
        <v>43</v>
      </c>
      <c r="C6" s="67" t="s">
        <v>44</v>
      </c>
    </row>
    <row r="7" spans="1:3" ht="39" customHeight="1">
      <c r="A7" s="65">
        <v>5</v>
      </c>
      <c r="B7" s="66" t="s">
        <v>45</v>
      </c>
      <c r="C7" s="67" t="s">
        <v>46</v>
      </c>
    </row>
    <row r="8" spans="1:3" ht="39" customHeight="1">
      <c r="A8" s="65">
        <v>6</v>
      </c>
      <c r="B8" s="66" t="s">
        <v>47</v>
      </c>
      <c r="C8" s="67" t="s">
        <v>48</v>
      </c>
    </row>
    <row r="9" spans="1:3" s="69" customFormat="1" ht="11.45">
      <c r="A9" s="68" t="s">
        <v>49</v>
      </c>
      <c r="C9" s="70"/>
    </row>
    <row r="10" spans="1:3" s="69" customFormat="1" ht="11.45">
      <c r="A10" s="68" t="s">
        <v>50</v>
      </c>
      <c r="C10" s="70"/>
    </row>
  </sheetData>
  <pageMargins left="0.7" right="0.7" top="0.75" bottom="0.75" header="0.3" footer="0.3"/>
  <pageSetup orientation="portrait" horizontalDpi="360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/>
  </sheetPr>
  <dimension ref="A1:Y218"/>
  <sheetViews>
    <sheetView workbookViewId="0">
      <selection activeCell="C37" sqref="C37"/>
    </sheetView>
  </sheetViews>
  <sheetFormatPr defaultColWidth="9.140625" defaultRowHeight="14.45" outlineLevelRow="1"/>
  <cols>
    <col min="1" max="1" width="45.7109375" style="47" bestFit="1" customWidth="1"/>
    <col min="2" max="23" width="11.28515625" style="47" bestFit="1" customWidth="1"/>
    <col min="24" max="25" width="8.85546875" customWidth="1"/>
    <col min="26" max="16384" width="9.140625" style="47"/>
  </cols>
  <sheetData>
    <row r="1" spans="1:25" ht="15.6">
      <c r="A1" s="72" t="s">
        <v>51</v>
      </c>
    </row>
    <row r="3" spans="1:25" ht="15.6">
      <c r="A3" s="72" t="s">
        <v>35</v>
      </c>
    </row>
    <row r="4" spans="1:25" s="54" customFormat="1" ht="19.5" customHeight="1" outlineLevel="1">
      <c r="A4" s="73" t="s">
        <v>52</v>
      </c>
      <c r="B4" s="74">
        <v>2024</v>
      </c>
      <c r="C4" s="74">
        <v>2025</v>
      </c>
      <c r="D4" s="74">
        <v>2026</v>
      </c>
      <c r="E4" s="74">
        <v>2027</v>
      </c>
      <c r="F4" s="74">
        <v>2028</v>
      </c>
      <c r="G4" s="74">
        <v>2029</v>
      </c>
      <c r="H4" s="74">
        <v>2030</v>
      </c>
      <c r="I4" s="74">
        <v>2031</v>
      </c>
      <c r="J4" s="74">
        <v>2032</v>
      </c>
      <c r="K4" s="74">
        <v>2033</v>
      </c>
      <c r="L4" s="74">
        <v>2034</v>
      </c>
      <c r="M4" s="74">
        <v>2035</v>
      </c>
      <c r="N4" s="74">
        <v>2036</v>
      </c>
      <c r="O4" s="74">
        <v>2037</v>
      </c>
      <c r="P4" s="74">
        <v>2038</v>
      </c>
      <c r="Q4" s="74">
        <v>2039</v>
      </c>
      <c r="R4" s="74">
        <v>2040</v>
      </c>
      <c r="S4" s="74">
        <v>2041</v>
      </c>
      <c r="T4" s="74">
        <v>2042</v>
      </c>
      <c r="U4" s="74">
        <v>2043</v>
      </c>
      <c r="V4" s="74">
        <v>2044</v>
      </c>
      <c r="W4" s="74">
        <v>2045</v>
      </c>
      <c r="X4"/>
      <c r="Y4"/>
    </row>
    <row r="5" spans="1:25" outlineLevel="1">
      <c r="A5" s="100" t="s">
        <v>53</v>
      </c>
      <c r="B5" s="102">
        <v>22404840</v>
      </c>
      <c r="C5" s="102">
        <v>22715496</v>
      </c>
      <c r="D5" s="102">
        <v>23068988</v>
      </c>
      <c r="E5" s="102">
        <v>23362105</v>
      </c>
      <c r="F5" s="102">
        <v>23749816</v>
      </c>
      <c r="G5" s="102">
        <v>24066962</v>
      </c>
      <c r="H5" s="102">
        <v>24519076</v>
      </c>
      <c r="I5" s="102">
        <v>25001932</v>
      </c>
      <c r="J5" s="102">
        <v>25541471</v>
      </c>
      <c r="K5" s="102">
        <v>25894115</v>
      </c>
      <c r="L5" s="102">
        <v>26418447</v>
      </c>
      <c r="M5" s="102">
        <v>26947059</v>
      </c>
      <c r="N5" s="102">
        <v>27568342</v>
      </c>
      <c r="O5" s="102">
        <v>28015005</v>
      </c>
      <c r="P5" s="102">
        <v>28499889</v>
      </c>
      <c r="Q5" s="102">
        <v>29039238</v>
      </c>
      <c r="R5" s="102">
        <v>29670582</v>
      </c>
      <c r="S5" s="102">
        <v>30145108</v>
      </c>
      <c r="T5" s="102">
        <v>30634514</v>
      </c>
      <c r="U5" s="102">
        <v>31267434</v>
      </c>
      <c r="V5" s="102">
        <v>31903401</v>
      </c>
      <c r="W5" s="102">
        <v>32401151</v>
      </c>
    </row>
    <row r="6" spans="1:25" outlineLevel="1">
      <c r="A6" s="36" t="s">
        <v>54</v>
      </c>
      <c r="B6" s="102">
        <v>60255.8203125</v>
      </c>
      <c r="C6" s="102">
        <v>171037.73828125</v>
      </c>
      <c r="D6" s="102">
        <v>304569.765625</v>
      </c>
      <c r="E6" s="102">
        <v>460990.765625</v>
      </c>
      <c r="F6" s="102">
        <v>594914.640625</v>
      </c>
      <c r="G6" s="102">
        <v>814050.859375</v>
      </c>
      <c r="H6" s="102">
        <v>1065618.65625</v>
      </c>
      <c r="I6" s="102">
        <v>1246065.84375</v>
      </c>
      <c r="J6" s="102">
        <v>1551232.78125</v>
      </c>
      <c r="K6" s="102">
        <v>1873280.28125</v>
      </c>
      <c r="L6" s="102">
        <v>2080073.4375</v>
      </c>
      <c r="M6" s="102">
        <v>2289176.4375</v>
      </c>
      <c r="N6" s="102">
        <v>2503872.5625</v>
      </c>
      <c r="O6" s="102">
        <v>2706275.9375</v>
      </c>
      <c r="P6" s="102">
        <v>2908904.25</v>
      </c>
      <c r="Q6" s="102">
        <v>3115128.375</v>
      </c>
      <c r="R6" s="102">
        <v>3327869.625</v>
      </c>
      <c r="S6" s="102">
        <v>3526383.75</v>
      </c>
      <c r="T6" s="102">
        <v>3729297.125</v>
      </c>
      <c r="U6" s="102">
        <v>3941389.625</v>
      </c>
      <c r="V6" s="102">
        <v>4170888.25</v>
      </c>
      <c r="W6" s="102">
        <v>4381295.625</v>
      </c>
    </row>
    <row r="7" spans="1:25" outlineLevel="1">
      <c r="A7" s="36" t="s">
        <v>55</v>
      </c>
      <c r="B7" s="102">
        <v>1742877.5660156249</v>
      </c>
      <c r="C7" s="102">
        <v>1758467.7444140625</v>
      </c>
      <c r="D7" s="102">
        <v>1775624.6222812501</v>
      </c>
      <c r="E7" s="102">
        <v>1786286.91028125</v>
      </c>
      <c r="F7" s="102">
        <v>1806082.3060312499</v>
      </c>
      <c r="G7" s="102">
        <v>1813727.0689687501</v>
      </c>
      <c r="H7" s="102">
        <v>1829369.6728125</v>
      </c>
      <c r="I7" s="102">
        <v>1852957.5601875</v>
      </c>
      <c r="J7" s="102">
        <v>1871238.5810624999</v>
      </c>
      <c r="K7" s="102">
        <v>1873625.1080624999</v>
      </c>
      <c r="L7" s="102">
        <v>1898393.137875</v>
      </c>
      <c r="M7" s="102">
        <v>1923314.8398750001</v>
      </c>
      <c r="N7" s="102">
        <v>1955028.6161249999</v>
      </c>
      <c r="O7" s="102">
        <v>1974080.8668750001</v>
      </c>
      <c r="P7" s="102">
        <v>1996096.8104999999</v>
      </c>
      <c r="Q7" s="102">
        <v>2022080.5507499999</v>
      </c>
      <c r="R7" s="102">
        <v>2054731.56525</v>
      </c>
      <c r="S7" s="102">
        <v>2076260.4915</v>
      </c>
      <c r="T7" s="102">
        <v>2098606.9162499998</v>
      </c>
      <c r="U7" s="102">
        <v>2131431.4612500002</v>
      </c>
      <c r="V7" s="102">
        <v>2163135.9945</v>
      </c>
      <c r="W7" s="102">
        <v>2185548.7192500001</v>
      </c>
    </row>
    <row r="8" spans="1:25" outlineLevel="1">
      <c r="A8" s="100" t="s">
        <v>56</v>
      </c>
      <c r="B8" s="102">
        <v>20601706.613671876</v>
      </c>
      <c r="C8" s="102">
        <v>20785990.517304689</v>
      </c>
      <c r="D8" s="102">
        <v>20988793.61209375</v>
      </c>
      <c r="E8" s="102">
        <v>21114827.324093752</v>
      </c>
      <c r="F8" s="102">
        <v>21348819.053343751</v>
      </c>
      <c r="G8" s="102">
        <v>21439184.071656249</v>
      </c>
      <c r="H8" s="102">
        <v>21624087.670937501</v>
      </c>
      <c r="I8" s="102">
        <v>21902908.5960625</v>
      </c>
      <c r="J8" s="102">
        <v>22118999.637687501</v>
      </c>
      <c r="K8" s="102">
        <v>22147209.610687502</v>
      </c>
      <c r="L8" s="102">
        <v>22439980.424625002</v>
      </c>
      <c r="M8" s="102">
        <v>22734567.722625002</v>
      </c>
      <c r="N8" s="102">
        <v>23109440.821375001</v>
      </c>
      <c r="O8" s="102">
        <v>23334648.195625</v>
      </c>
      <c r="P8" s="102">
        <v>23594887.9395</v>
      </c>
      <c r="Q8" s="102">
        <v>23902029.074249998</v>
      </c>
      <c r="R8" s="102">
        <v>24287980.809749998</v>
      </c>
      <c r="S8" s="102">
        <v>24542463.758500002</v>
      </c>
      <c r="T8" s="102">
        <v>24806609.958750002</v>
      </c>
      <c r="U8" s="102">
        <v>25194612.91375</v>
      </c>
      <c r="V8" s="102">
        <v>25569376.7555</v>
      </c>
      <c r="W8" s="102">
        <v>25834306.655749999</v>
      </c>
    </row>
    <row r="9" spans="1:25" outlineLevel="1">
      <c r="A9" s="36" t="s">
        <v>57</v>
      </c>
      <c r="B9" s="102">
        <v>60463.639305664066</v>
      </c>
      <c r="C9" s="102">
        <v>192875.52709570315</v>
      </c>
      <c r="D9" s="102">
        <v>329654.80990820314</v>
      </c>
      <c r="E9" s="102">
        <v>470948.00755468756</v>
      </c>
      <c r="F9" s="102">
        <v>619317.44719140627</v>
      </c>
      <c r="G9" s="102">
        <v>768542.33978515631</v>
      </c>
      <c r="H9" s="102">
        <v>926098.2866445313</v>
      </c>
      <c r="I9" s="102">
        <v>1092697.4061875001</v>
      </c>
      <c r="J9" s="102">
        <v>1263546.1963124999</v>
      </c>
      <c r="K9" s="102">
        <v>1423535.4735976565</v>
      </c>
      <c r="L9" s="102">
        <v>1534748.1719921876</v>
      </c>
      <c r="M9" s="102">
        <v>1588855.0117656251</v>
      </c>
      <c r="N9" s="102">
        <v>1653322.7780625003</v>
      </c>
      <c r="O9" s="102">
        <v>1722563.2455703127</v>
      </c>
      <c r="P9" s="102">
        <v>1800514.8372109374</v>
      </c>
      <c r="Q9" s="102">
        <v>1883608.5382031251</v>
      </c>
      <c r="R9" s="102">
        <v>1971897.5700859376</v>
      </c>
      <c r="S9" s="102">
        <v>2037190.7238515627</v>
      </c>
      <c r="T9" s="102">
        <v>2112034.4838906252</v>
      </c>
      <c r="U9" s="102">
        <v>2196839.4609453124</v>
      </c>
      <c r="V9" s="102">
        <v>2280926.7201796877</v>
      </c>
      <c r="W9" s="102">
        <v>2341089.7036953126</v>
      </c>
    </row>
    <row r="10" spans="1:25" outlineLevel="1">
      <c r="A10" s="36" t="s">
        <v>58</v>
      </c>
      <c r="B10" s="102">
        <v>0</v>
      </c>
      <c r="C10" s="102">
        <v>0</v>
      </c>
      <c r="D10" s="102">
        <v>0</v>
      </c>
      <c r="E10" s="102">
        <v>0</v>
      </c>
      <c r="F10" s="102">
        <v>0</v>
      </c>
      <c r="G10" s="102">
        <v>0</v>
      </c>
      <c r="H10" s="102">
        <v>0</v>
      </c>
      <c r="I10" s="102">
        <v>0</v>
      </c>
      <c r="J10" s="102">
        <v>0</v>
      </c>
      <c r="K10" s="102">
        <v>0</v>
      </c>
      <c r="L10" s="102">
        <v>0</v>
      </c>
      <c r="M10" s="102">
        <v>0</v>
      </c>
      <c r="N10" s="102">
        <v>0</v>
      </c>
      <c r="O10" s="102">
        <v>0</v>
      </c>
      <c r="P10" s="102">
        <v>0</v>
      </c>
      <c r="Q10" s="102">
        <v>0</v>
      </c>
      <c r="R10" s="102">
        <v>0</v>
      </c>
      <c r="S10" s="102">
        <v>0</v>
      </c>
      <c r="T10" s="102">
        <v>0</v>
      </c>
      <c r="U10" s="102">
        <v>0</v>
      </c>
      <c r="V10" s="102">
        <v>0</v>
      </c>
      <c r="W10" s="102">
        <v>0</v>
      </c>
    </row>
    <row r="11" spans="1:25" outlineLevel="1">
      <c r="A11" s="36" t="s">
        <v>59</v>
      </c>
      <c r="B11" s="102">
        <v>5741.0899574756622</v>
      </c>
      <c r="C11" s="102">
        <v>9621.5000104904175</v>
      </c>
      <c r="D11" s="102">
        <v>16649.59992980957</v>
      </c>
      <c r="E11" s="102">
        <v>20363.99983215332</v>
      </c>
      <c r="F11" s="102">
        <v>24244.000076293945</v>
      </c>
      <c r="G11" s="102">
        <v>25487.599853515625</v>
      </c>
      <c r="H11" s="102">
        <v>26834.800109863281</v>
      </c>
      <c r="I11" s="102">
        <v>28201.600479125977</v>
      </c>
      <c r="J11" s="102">
        <v>29550.400115966797</v>
      </c>
      <c r="K11" s="102">
        <v>30770.800170898438</v>
      </c>
      <c r="L11" s="102">
        <v>31446.800247192383</v>
      </c>
      <c r="M11" s="102">
        <v>32132.800598144531</v>
      </c>
      <c r="N11" s="102">
        <v>32786.800064086914</v>
      </c>
      <c r="O11" s="102">
        <v>33336.000030517578</v>
      </c>
      <c r="P11" s="102">
        <v>34278.799911499023</v>
      </c>
      <c r="Q11" s="102">
        <v>34558.799621582031</v>
      </c>
      <c r="R11" s="102">
        <v>34850.000305175781</v>
      </c>
      <c r="S11" s="102">
        <v>32860.600494384766</v>
      </c>
      <c r="T11" s="102">
        <v>35260.799911499023</v>
      </c>
      <c r="U11" s="102">
        <v>35468.800216674805</v>
      </c>
      <c r="V11" s="102">
        <v>35660.799942016602</v>
      </c>
      <c r="W11" s="102">
        <v>35772.39990234375</v>
      </c>
    </row>
    <row r="12" spans="1:25" outlineLevel="1">
      <c r="A12" s="36" t="s">
        <v>60</v>
      </c>
      <c r="B12" s="102">
        <v>234363.546875</v>
      </c>
      <c r="C12" s="102">
        <v>177312.2294921875</v>
      </c>
      <c r="D12" s="102">
        <v>155535.166015625</v>
      </c>
      <c r="E12" s="102">
        <v>155535.166015625</v>
      </c>
      <c r="F12" s="102">
        <v>155861.546875</v>
      </c>
      <c r="G12" s="102">
        <v>155432.333984375</v>
      </c>
      <c r="H12" s="102">
        <v>117189.951171875</v>
      </c>
      <c r="I12" s="102">
        <v>116238.193359375</v>
      </c>
      <c r="J12" s="102">
        <v>39338.112628936768</v>
      </c>
      <c r="K12" s="102">
        <v>38996.5703125</v>
      </c>
      <c r="L12" s="102">
        <v>38943.92578125</v>
      </c>
      <c r="M12" s="102">
        <v>37897.0625</v>
      </c>
      <c r="N12" s="102">
        <v>37851.4921875</v>
      </c>
      <c r="O12" s="102">
        <v>5248.65673828125</v>
      </c>
      <c r="P12" s="102">
        <v>0</v>
      </c>
      <c r="Q12" s="102">
        <v>0</v>
      </c>
      <c r="R12" s="102">
        <v>0</v>
      </c>
      <c r="S12" s="102">
        <v>0</v>
      </c>
      <c r="T12" s="102">
        <v>0</v>
      </c>
      <c r="U12" s="102">
        <v>0</v>
      </c>
      <c r="V12" s="102">
        <v>0</v>
      </c>
      <c r="W12" s="102">
        <v>0</v>
      </c>
    </row>
    <row r="13" spans="1:25" outlineLevel="1">
      <c r="A13" s="36" t="s">
        <v>61</v>
      </c>
      <c r="B13" s="102">
        <v>728076.96875</v>
      </c>
      <c r="C13" s="102">
        <v>726421.28125</v>
      </c>
      <c r="D13" s="102">
        <v>1051741.28125</v>
      </c>
      <c r="E13" s="102">
        <v>1051741.28125</v>
      </c>
      <c r="F13" s="102">
        <v>1055187.96875</v>
      </c>
      <c r="G13" s="102">
        <v>1051741.28125</v>
      </c>
      <c r="H13" s="102">
        <v>1051741.28125</v>
      </c>
      <c r="I13" s="102">
        <v>1051741.28125</v>
      </c>
      <c r="J13" s="102">
        <v>1055187.96875</v>
      </c>
      <c r="K13" s="102">
        <v>1051741.28125</v>
      </c>
      <c r="L13" s="102">
        <v>1051741.28125</v>
      </c>
      <c r="M13" s="102">
        <v>1051741.28125</v>
      </c>
      <c r="N13" s="102">
        <v>0</v>
      </c>
      <c r="O13" s="102">
        <v>0</v>
      </c>
      <c r="P13" s="102">
        <v>0</v>
      </c>
      <c r="Q13" s="102">
        <v>0</v>
      </c>
      <c r="R13" s="102">
        <v>0</v>
      </c>
      <c r="S13" s="102">
        <v>0</v>
      </c>
      <c r="T13" s="102">
        <v>0</v>
      </c>
      <c r="U13" s="102">
        <v>0</v>
      </c>
      <c r="V13" s="102">
        <v>0</v>
      </c>
      <c r="W13" s="102">
        <v>0</v>
      </c>
    </row>
    <row r="14" spans="1:25" outlineLevel="1">
      <c r="A14" s="36" t="s">
        <v>62</v>
      </c>
      <c r="B14" s="102">
        <v>82428.5</v>
      </c>
      <c r="C14" s="102">
        <v>118301.7109375</v>
      </c>
      <c r="D14" s="102">
        <v>118301.7109375</v>
      </c>
      <c r="E14" s="102">
        <v>118301.7109375</v>
      </c>
      <c r="F14" s="102">
        <v>118397.296875</v>
      </c>
      <c r="G14" s="102">
        <v>118301.7109375</v>
      </c>
      <c r="H14" s="102">
        <v>118301.7109375</v>
      </c>
      <c r="I14" s="102">
        <v>118180.84375</v>
      </c>
      <c r="J14" s="102">
        <v>118267.1015625</v>
      </c>
      <c r="K14" s="102">
        <v>118301.7109375</v>
      </c>
      <c r="L14" s="102">
        <v>118300.921875</v>
      </c>
      <c r="M14" s="102">
        <v>117544.8515625</v>
      </c>
      <c r="N14" s="102">
        <v>118113.75</v>
      </c>
      <c r="O14" s="102">
        <v>117138.875</v>
      </c>
      <c r="P14" s="102">
        <v>112766.2734375</v>
      </c>
      <c r="Q14" s="102">
        <v>108870.3828125</v>
      </c>
      <c r="R14" s="102">
        <v>111169.15625</v>
      </c>
      <c r="S14" s="102">
        <v>107587.6328125</v>
      </c>
      <c r="T14" s="102">
        <v>106348.7734375</v>
      </c>
      <c r="U14" s="102">
        <v>109244.8671875</v>
      </c>
      <c r="V14" s="102">
        <v>110928.703125</v>
      </c>
      <c r="W14" s="102">
        <v>106018.8125</v>
      </c>
    </row>
    <row r="15" spans="1:25" outlineLevel="1">
      <c r="A15" s="100" t="s">
        <v>63</v>
      </c>
      <c r="B15" s="102">
        <v>19490632.868783738</v>
      </c>
      <c r="C15" s="102">
        <v>19561458.268518809</v>
      </c>
      <c r="D15" s="102">
        <v>19316911.044052612</v>
      </c>
      <c r="E15" s="102">
        <v>19297937.158503786</v>
      </c>
      <c r="F15" s="102">
        <v>19375810.793576051</v>
      </c>
      <c r="G15" s="102">
        <v>19319678.805845704</v>
      </c>
      <c r="H15" s="102">
        <v>19383921.640823729</v>
      </c>
      <c r="I15" s="102">
        <v>19495849.271036498</v>
      </c>
      <c r="J15" s="102">
        <v>19613109.858317599</v>
      </c>
      <c r="K15" s="102">
        <v>19483863.774418946</v>
      </c>
      <c r="L15" s="102">
        <v>19664799.323479373</v>
      </c>
      <c r="M15" s="102">
        <v>19906396.714948732</v>
      </c>
      <c r="N15" s="102">
        <v>21267366.001060914</v>
      </c>
      <c r="O15" s="102">
        <v>21456361.418285888</v>
      </c>
      <c r="P15" s="102">
        <v>21647328.028940063</v>
      </c>
      <c r="Q15" s="102">
        <v>21874991.353612792</v>
      </c>
      <c r="R15" s="102">
        <v>22170064.083108883</v>
      </c>
      <c r="S15" s="102">
        <v>22364824.801341556</v>
      </c>
      <c r="T15" s="102">
        <v>22552965.901510376</v>
      </c>
      <c r="U15" s="102">
        <v>22853059.785400514</v>
      </c>
      <c r="V15" s="102">
        <v>23141860.532253295</v>
      </c>
      <c r="W15" s="102">
        <v>23351425.739652343</v>
      </c>
    </row>
    <row r="16" spans="1:25" outlineLevel="1">
      <c r="A16" s="36" t="s">
        <v>64</v>
      </c>
      <c r="B16" s="102">
        <v>981333</v>
      </c>
      <c r="C16" s="102">
        <v>1951920</v>
      </c>
      <c r="D16" s="102">
        <v>3541992</v>
      </c>
      <c r="E16" s="102">
        <v>3541992</v>
      </c>
      <c r="F16" s="102">
        <v>3560014</v>
      </c>
      <c r="G16" s="102">
        <v>3541992</v>
      </c>
      <c r="H16" s="102">
        <v>4843243.625</v>
      </c>
      <c r="I16" s="102">
        <v>5597572.96875</v>
      </c>
      <c r="J16" s="102">
        <v>6006185.625</v>
      </c>
      <c r="K16" s="102">
        <v>6354373.375</v>
      </c>
      <c r="L16" s="102">
        <v>6353163.78125</v>
      </c>
      <c r="M16" s="102">
        <v>7101348.9375</v>
      </c>
      <c r="N16" s="102">
        <v>7137397.625</v>
      </c>
      <c r="O16" s="102">
        <v>7883511.15625</v>
      </c>
      <c r="P16" s="102">
        <v>10478360.375</v>
      </c>
      <c r="Q16" s="102">
        <v>10439935.15625</v>
      </c>
      <c r="R16" s="102">
        <v>10461228.59375</v>
      </c>
      <c r="S16" s="102">
        <v>10676674.96875</v>
      </c>
      <c r="T16" s="102">
        <v>10709197.25</v>
      </c>
      <c r="U16" s="102">
        <v>12516347.3125</v>
      </c>
      <c r="V16" s="102">
        <v>12891689.21875</v>
      </c>
      <c r="W16" s="102">
        <v>12740985.9375</v>
      </c>
    </row>
    <row r="17" spans="1:23" outlineLevel="1">
      <c r="A17" s="36" t="s">
        <v>65</v>
      </c>
      <c r="B17" s="102">
        <v>219250</v>
      </c>
      <c r="C17" s="102">
        <v>218494.703125</v>
      </c>
      <c r="D17" s="102">
        <v>218385.390625</v>
      </c>
      <c r="E17" s="102">
        <v>218276.09375</v>
      </c>
      <c r="F17" s="102">
        <v>657311.5</v>
      </c>
      <c r="G17" s="102">
        <v>1529462.890625</v>
      </c>
      <c r="H17" s="102">
        <v>1528697.78125</v>
      </c>
      <c r="I17" s="102">
        <v>1527799.484375</v>
      </c>
      <c r="J17" s="102">
        <v>1531643.0625</v>
      </c>
      <c r="K17" s="102">
        <v>1526402.4375</v>
      </c>
      <c r="L17" s="102">
        <v>1962839.328125</v>
      </c>
      <c r="M17" s="102">
        <v>2615907.125</v>
      </c>
      <c r="N17" s="102">
        <v>2842253.4375</v>
      </c>
      <c r="O17" s="102">
        <v>3049387.5625</v>
      </c>
      <c r="P17" s="102">
        <v>3010551.890625</v>
      </c>
      <c r="Q17" s="102">
        <v>4025172.453125</v>
      </c>
      <c r="R17" s="102">
        <v>4039573.296875</v>
      </c>
      <c r="S17" s="102">
        <v>4348217.21875</v>
      </c>
      <c r="T17" s="102">
        <v>4394511.890625</v>
      </c>
      <c r="U17" s="102">
        <v>4373217.5</v>
      </c>
      <c r="V17" s="102">
        <v>4386900.625</v>
      </c>
      <c r="W17" s="102">
        <v>4629233.359375</v>
      </c>
    </row>
    <row r="18" spans="1:23" outlineLevel="1">
      <c r="A18" s="36" t="s">
        <v>66</v>
      </c>
      <c r="B18" s="102">
        <v>5844.93017578125</v>
      </c>
      <c r="C18" s="102">
        <v>50919.3115234375</v>
      </c>
      <c r="D18" s="102">
        <v>95844.0126953125</v>
      </c>
      <c r="E18" s="102">
        <v>140768.7138671875</v>
      </c>
      <c r="F18" s="102">
        <v>190339.6298828125</v>
      </c>
      <c r="G18" s="102">
        <v>238105.56640625</v>
      </c>
      <c r="H18" s="102">
        <v>283030.267578125</v>
      </c>
      <c r="I18" s="102">
        <v>329173.8232421875</v>
      </c>
      <c r="J18" s="102">
        <v>375700.27734375</v>
      </c>
      <c r="K18" s="102">
        <v>421652.9208984375</v>
      </c>
      <c r="L18" s="102">
        <v>467895.2900390625</v>
      </c>
      <c r="M18" s="102">
        <v>513679.46630859375</v>
      </c>
      <c r="N18" s="102">
        <v>560259.732421875</v>
      </c>
      <c r="O18" s="102">
        <v>604897.7080078125</v>
      </c>
      <c r="P18" s="102">
        <v>642375.65966796875</v>
      </c>
      <c r="Q18" s="102">
        <v>674505.14697265625</v>
      </c>
      <c r="R18" s="102">
        <v>717272.38427734375</v>
      </c>
      <c r="S18" s="102">
        <v>746667.6181640625</v>
      </c>
      <c r="T18" s="102">
        <v>800291.40185546875</v>
      </c>
      <c r="U18" s="102">
        <v>842689.880859375</v>
      </c>
      <c r="V18" s="102">
        <v>879501.63037109375</v>
      </c>
      <c r="W18" s="102">
        <v>932722.2626953125</v>
      </c>
    </row>
    <row r="19" spans="1:23" outlineLevel="1">
      <c r="A19" s="36" t="s">
        <v>67</v>
      </c>
      <c r="B19" s="102">
        <v>0</v>
      </c>
      <c r="C19" s="102">
        <v>0</v>
      </c>
      <c r="D19" s="102">
        <v>0</v>
      </c>
      <c r="E19" s="102">
        <v>0</v>
      </c>
      <c r="F19" s="102">
        <v>0</v>
      </c>
      <c r="G19" s="102">
        <v>0</v>
      </c>
      <c r="H19" s="102">
        <v>0</v>
      </c>
      <c r="I19" s="102">
        <v>0</v>
      </c>
      <c r="J19" s="102">
        <v>0</v>
      </c>
      <c r="K19" s="102">
        <v>0</v>
      </c>
      <c r="L19" s="102">
        <v>0</v>
      </c>
      <c r="M19" s="102">
        <v>0</v>
      </c>
      <c r="N19" s="102">
        <v>0</v>
      </c>
      <c r="O19" s="102">
        <v>0</v>
      </c>
      <c r="P19" s="102">
        <v>0</v>
      </c>
      <c r="Q19" s="102">
        <v>0</v>
      </c>
      <c r="R19" s="102">
        <v>0</v>
      </c>
      <c r="S19" s="102">
        <v>0</v>
      </c>
      <c r="T19" s="102">
        <v>0</v>
      </c>
      <c r="U19" s="102">
        <v>0</v>
      </c>
      <c r="V19" s="102">
        <v>0</v>
      </c>
      <c r="W19" s="102">
        <v>0</v>
      </c>
    </row>
    <row r="20" spans="1:23" outlineLevel="1">
      <c r="A20" s="36" t="s">
        <v>68</v>
      </c>
      <c r="B20" s="102">
        <v>219250</v>
      </c>
      <c r="C20" s="102">
        <v>543814.703125</v>
      </c>
      <c r="D20" s="102">
        <v>1412949.390625</v>
      </c>
      <c r="E20" s="102">
        <v>1412730.796875</v>
      </c>
      <c r="F20" s="102">
        <v>1746286.25</v>
      </c>
      <c r="G20" s="102">
        <v>2825461.578125</v>
      </c>
      <c r="H20" s="102">
        <v>2824627.140625</v>
      </c>
      <c r="I20" s="102">
        <v>2824014.28125</v>
      </c>
      <c r="J20" s="102">
        <v>2836950.5625</v>
      </c>
      <c r="K20" s="102">
        <v>2823209.984375</v>
      </c>
      <c r="L20" s="102">
        <v>2822978.890625</v>
      </c>
      <c r="M20" s="102">
        <v>2820926.90625</v>
      </c>
      <c r="N20" s="102">
        <v>2834315.375</v>
      </c>
      <c r="O20" s="102">
        <v>2817929.359375</v>
      </c>
      <c r="P20" s="102">
        <v>3106542.0625</v>
      </c>
      <c r="Q20" s="102">
        <v>3065160.203125</v>
      </c>
      <c r="R20" s="102">
        <v>3085841.84375</v>
      </c>
      <c r="S20" s="102">
        <v>3050378.765625</v>
      </c>
      <c r="T20" s="102">
        <v>3074006.796875</v>
      </c>
      <c r="U20" s="102">
        <v>3075613.1875</v>
      </c>
      <c r="V20" s="102">
        <v>3091610.6875</v>
      </c>
      <c r="W20" s="102">
        <v>3384875.265625</v>
      </c>
    </row>
    <row r="21" spans="1:23" outlineLevel="1">
      <c r="A21" s="36" t="s">
        <v>69</v>
      </c>
      <c r="B21" s="102">
        <v>0</v>
      </c>
      <c r="C21" s="102">
        <v>0</v>
      </c>
      <c r="D21" s="102">
        <v>0</v>
      </c>
      <c r="E21" s="102">
        <v>0</v>
      </c>
      <c r="F21" s="102">
        <v>0</v>
      </c>
      <c r="G21" s="102">
        <v>0</v>
      </c>
      <c r="H21" s="102">
        <v>0</v>
      </c>
      <c r="I21" s="102">
        <v>0</v>
      </c>
      <c r="J21" s="102">
        <v>0</v>
      </c>
      <c r="K21" s="102">
        <v>0</v>
      </c>
      <c r="L21" s="102">
        <v>0</v>
      </c>
      <c r="M21" s="102">
        <v>0</v>
      </c>
      <c r="N21" s="102">
        <v>0</v>
      </c>
      <c r="O21" s="102">
        <v>0</v>
      </c>
      <c r="P21" s="102">
        <v>0</v>
      </c>
      <c r="Q21" s="102">
        <v>0</v>
      </c>
      <c r="R21" s="102">
        <v>0</v>
      </c>
      <c r="S21" s="102">
        <v>0</v>
      </c>
      <c r="T21" s="102">
        <v>0</v>
      </c>
      <c r="U21" s="102">
        <v>0</v>
      </c>
      <c r="V21" s="102">
        <v>0</v>
      </c>
      <c r="W21" s="102">
        <v>0</v>
      </c>
    </row>
    <row r="22" spans="1:23" outlineLevel="1">
      <c r="A22" s="36" t="s">
        <v>70</v>
      </c>
      <c r="B22" s="102">
        <v>0</v>
      </c>
      <c r="C22" s="102">
        <v>0</v>
      </c>
      <c r="D22" s="102">
        <v>0</v>
      </c>
      <c r="E22" s="102">
        <v>0</v>
      </c>
      <c r="F22" s="102">
        <v>0</v>
      </c>
      <c r="G22" s="102">
        <v>0</v>
      </c>
      <c r="H22" s="102">
        <v>0</v>
      </c>
      <c r="I22" s="102">
        <v>0</v>
      </c>
      <c r="J22" s="102">
        <v>0</v>
      </c>
      <c r="K22" s="102">
        <v>0</v>
      </c>
      <c r="L22" s="102">
        <v>0</v>
      </c>
      <c r="M22" s="102">
        <v>0</v>
      </c>
      <c r="N22" s="102">
        <v>0</v>
      </c>
      <c r="O22" s="102">
        <v>0</v>
      </c>
      <c r="P22" s="102">
        <v>0</v>
      </c>
      <c r="Q22" s="102">
        <v>15946.136250000001</v>
      </c>
      <c r="R22" s="102">
        <v>120539.209765625</v>
      </c>
      <c r="S22" s="102">
        <v>136281.49779296876</v>
      </c>
      <c r="T22" s="102">
        <v>256099.01109374998</v>
      </c>
      <c r="U22" s="102">
        <v>256119.63695312501</v>
      </c>
      <c r="V22" s="102">
        <v>268191.7061425781</v>
      </c>
      <c r="W22" s="102">
        <v>384995.35693359375</v>
      </c>
    </row>
    <row r="23" spans="1:23" outlineLevel="1">
      <c r="A23" s="36" t="s">
        <v>71</v>
      </c>
      <c r="B23" s="102">
        <v>39870.86328125</v>
      </c>
      <c r="C23" s="102">
        <v>39800.50390625</v>
      </c>
      <c r="D23" s="102">
        <v>39800.3544921875</v>
      </c>
      <c r="E23" s="102">
        <v>39800.2529296875</v>
      </c>
      <c r="F23" s="102">
        <v>39800.255493164063</v>
      </c>
      <c r="G23" s="102">
        <v>39800.23828125</v>
      </c>
      <c r="H23" s="102">
        <v>39800.37109375</v>
      </c>
      <c r="I23" s="102">
        <v>39800.35009765625</v>
      </c>
      <c r="J23" s="102">
        <v>39708.3603515625</v>
      </c>
      <c r="K23" s="102">
        <v>39800.35498046875</v>
      </c>
      <c r="L23" s="102">
        <v>39800.410888671875</v>
      </c>
      <c r="M23" s="102">
        <v>39800.239013671875</v>
      </c>
      <c r="N23" s="102">
        <v>39654.01220703125</v>
      </c>
      <c r="O23" s="102">
        <v>39800.2734375</v>
      </c>
      <c r="P23" s="102">
        <v>39800.24365234375</v>
      </c>
      <c r="Q23" s="102">
        <v>39800.238403320313</v>
      </c>
      <c r="R23" s="102">
        <v>39800.19921875</v>
      </c>
      <c r="S23" s="102">
        <v>39800.21044921875</v>
      </c>
      <c r="T23" s="102">
        <v>39835.121826171875</v>
      </c>
      <c r="U23" s="102">
        <v>39800.209228515625</v>
      </c>
      <c r="V23" s="102">
        <v>39800.253234863281</v>
      </c>
      <c r="W23" s="102">
        <v>45453.99755859375</v>
      </c>
    </row>
    <row r="24" spans="1:23" outlineLevel="1">
      <c r="A24" s="36" t="s">
        <v>72</v>
      </c>
      <c r="B24" s="102">
        <v>0</v>
      </c>
      <c r="C24" s="102">
        <v>0</v>
      </c>
      <c r="D24" s="102">
        <v>0</v>
      </c>
      <c r="E24" s="102">
        <v>0</v>
      </c>
      <c r="F24" s="102">
        <v>0</v>
      </c>
      <c r="G24" s="102">
        <v>0</v>
      </c>
      <c r="H24" s="102">
        <v>0</v>
      </c>
      <c r="I24" s="102">
        <v>0</v>
      </c>
      <c r="J24" s="102">
        <v>0</v>
      </c>
      <c r="K24" s="102">
        <v>0</v>
      </c>
      <c r="L24" s="102">
        <v>0</v>
      </c>
      <c r="M24" s="102">
        <v>0</v>
      </c>
      <c r="N24" s="102">
        <v>1054061.4375</v>
      </c>
      <c r="O24" s="102">
        <v>1048204.6875</v>
      </c>
      <c r="P24" s="102">
        <v>1033023.5</v>
      </c>
      <c r="Q24" s="102">
        <v>1027666.9375</v>
      </c>
      <c r="R24" s="102">
        <v>1037355.5</v>
      </c>
      <c r="S24" s="102">
        <v>1028419.3125</v>
      </c>
      <c r="T24" s="102">
        <v>994475.65625</v>
      </c>
      <c r="U24" s="102">
        <v>713731.59375</v>
      </c>
      <c r="V24" s="102">
        <v>715968.96875</v>
      </c>
      <c r="W24" s="102">
        <v>707194.53125</v>
      </c>
    </row>
    <row r="25" spans="1:23" outlineLevel="1">
      <c r="A25" s="36" t="s">
        <v>73</v>
      </c>
      <c r="B25" s="102">
        <v>0</v>
      </c>
      <c r="C25" s="102">
        <v>0</v>
      </c>
      <c r="D25" s="102">
        <v>0</v>
      </c>
      <c r="E25" s="102">
        <v>0</v>
      </c>
      <c r="F25" s="102">
        <v>0</v>
      </c>
      <c r="G25" s="102">
        <v>0</v>
      </c>
      <c r="H25" s="102">
        <v>0</v>
      </c>
      <c r="I25" s="102">
        <v>0</v>
      </c>
      <c r="J25" s="102">
        <v>0</v>
      </c>
      <c r="K25" s="102">
        <v>0</v>
      </c>
      <c r="L25" s="102">
        <v>0</v>
      </c>
      <c r="M25" s="102">
        <v>0</v>
      </c>
      <c r="N25" s="102">
        <v>0</v>
      </c>
      <c r="O25" s="102">
        <v>0</v>
      </c>
      <c r="P25" s="102">
        <v>0</v>
      </c>
      <c r="Q25" s="102">
        <v>0</v>
      </c>
      <c r="R25" s="102">
        <v>0</v>
      </c>
      <c r="S25" s="102">
        <v>0</v>
      </c>
      <c r="T25" s="102">
        <v>0</v>
      </c>
      <c r="U25" s="102">
        <v>0</v>
      </c>
      <c r="V25" s="102">
        <v>0</v>
      </c>
      <c r="W25" s="102">
        <v>0</v>
      </c>
    </row>
    <row r="26" spans="1:23" outlineLevel="1">
      <c r="A26" s="36" t="s">
        <v>74</v>
      </c>
      <c r="B26" s="102">
        <v>4214014.578125</v>
      </c>
      <c r="C26" s="102">
        <v>4199478.6953125</v>
      </c>
      <c r="D26" s="102">
        <v>4199459.0703125</v>
      </c>
      <c r="E26" s="102">
        <v>4189492.1328125</v>
      </c>
      <c r="F26" s="102">
        <v>4077490.140625</v>
      </c>
      <c r="G26" s="102">
        <v>4063581.8828125</v>
      </c>
      <c r="H26" s="102">
        <v>4060621.3828125</v>
      </c>
      <c r="I26" s="102">
        <v>4061035.1953125</v>
      </c>
      <c r="J26" s="102">
        <v>4069344.890625</v>
      </c>
      <c r="K26" s="102">
        <v>4059292.2578125</v>
      </c>
      <c r="L26" s="102">
        <v>4054594.1328125</v>
      </c>
      <c r="M26" s="102">
        <v>4038177.7578125</v>
      </c>
      <c r="N26" s="102">
        <v>4059163.828125</v>
      </c>
      <c r="O26" s="102">
        <v>4025538.0703125</v>
      </c>
      <c r="P26" s="102">
        <v>3898110.8984375</v>
      </c>
      <c r="Q26" s="102">
        <v>3872937.3828125</v>
      </c>
      <c r="R26" s="102">
        <v>3885989.140625</v>
      </c>
      <c r="S26" s="102">
        <v>3834816.2578125</v>
      </c>
      <c r="T26" s="102">
        <v>3166073.8046875</v>
      </c>
      <c r="U26" s="102">
        <v>1952651.8828125</v>
      </c>
      <c r="V26" s="102">
        <v>1960629.953125</v>
      </c>
      <c r="W26" s="102">
        <v>1952651.8828125</v>
      </c>
    </row>
    <row r="27" spans="1:23" outlineLevel="1">
      <c r="A27" s="36" t="s">
        <v>75</v>
      </c>
      <c r="B27" s="102">
        <v>960.21502685546875</v>
      </c>
      <c r="C27" s="102">
        <v>957.45001220703125</v>
      </c>
      <c r="D27" s="102">
        <v>957.45001220703125</v>
      </c>
      <c r="E27" s="102">
        <v>957.45001220703125</v>
      </c>
      <c r="F27" s="102">
        <v>960.21502685546875</v>
      </c>
      <c r="G27" s="102">
        <v>957.45001220703125</v>
      </c>
      <c r="H27" s="102">
        <v>957.45001220703125</v>
      </c>
      <c r="I27" s="102">
        <v>957.45001220703125</v>
      </c>
      <c r="J27" s="102">
        <v>960.21502685546875</v>
      </c>
      <c r="K27" s="102">
        <v>957.45001220703125</v>
      </c>
      <c r="L27" s="102">
        <v>957.45001220703125</v>
      </c>
      <c r="M27" s="102">
        <v>957.45001220703125</v>
      </c>
      <c r="N27" s="102">
        <v>960.21502685546875</v>
      </c>
      <c r="O27" s="102">
        <v>957.45001220703125</v>
      </c>
      <c r="P27" s="102">
        <v>955.7449951171875</v>
      </c>
      <c r="Q27" s="102">
        <v>957.45001220703125</v>
      </c>
      <c r="R27" s="102">
        <v>960.21502685546875</v>
      </c>
      <c r="S27" s="102">
        <v>957.45001220703125</v>
      </c>
      <c r="T27" s="102">
        <v>957.02001953125</v>
      </c>
      <c r="U27" s="102">
        <v>957.45001220703125</v>
      </c>
      <c r="V27" s="102">
        <v>960.21502685546875</v>
      </c>
      <c r="W27" s="102">
        <v>957.45001220703125</v>
      </c>
    </row>
    <row r="28" spans="1:23" outlineLevel="1">
      <c r="A28" s="36" t="s">
        <v>76</v>
      </c>
      <c r="B28" s="102">
        <v>131357.40625</v>
      </c>
      <c r="C28" s="102">
        <v>130980</v>
      </c>
      <c r="D28" s="102">
        <v>130980</v>
      </c>
      <c r="E28" s="102">
        <v>130980</v>
      </c>
      <c r="F28" s="102">
        <v>131357.40625</v>
      </c>
      <c r="G28" s="102">
        <v>130980</v>
      </c>
      <c r="H28" s="102">
        <v>130980</v>
      </c>
      <c r="I28" s="102">
        <v>130980</v>
      </c>
      <c r="J28" s="102">
        <v>131357.40625</v>
      </c>
      <c r="K28" s="102">
        <v>130980</v>
      </c>
      <c r="L28" s="102">
        <v>130980</v>
      </c>
      <c r="M28" s="102">
        <v>130980</v>
      </c>
      <c r="N28" s="102">
        <v>131357.40625</v>
      </c>
      <c r="O28" s="102">
        <v>130980</v>
      </c>
      <c r="P28" s="102">
        <v>0</v>
      </c>
      <c r="Q28" s="102">
        <v>0</v>
      </c>
      <c r="R28" s="102">
        <v>0</v>
      </c>
      <c r="S28" s="102">
        <v>0</v>
      </c>
      <c r="T28" s="102">
        <v>0</v>
      </c>
      <c r="U28" s="102">
        <v>0</v>
      </c>
      <c r="V28" s="102">
        <v>0</v>
      </c>
      <c r="W28" s="102">
        <v>0</v>
      </c>
    </row>
    <row r="29" spans="1:23" outlineLevel="1">
      <c r="A29" s="36" t="s">
        <v>77</v>
      </c>
      <c r="B29" s="102">
        <v>5899618.3203125</v>
      </c>
      <c r="C29" s="102">
        <v>5476008.09375</v>
      </c>
      <c r="D29" s="102">
        <v>5525399.203125</v>
      </c>
      <c r="E29" s="102">
        <v>5021282.5234375</v>
      </c>
      <c r="F29" s="102">
        <v>4987790.3671875</v>
      </c>
      <c r="G29" s="102">
        <v>4942575.2578125</v>
      </c>
      <c r="H29" s="102">
        <v>4982359.40625</v>
      </c>
      <c r="I29" s="102">
        <v>4982302.60546875</v>
      </c>
      <c r="J29" s="102">
        <v>4980938.875</v>
      </c>
      <c r="K29" s="102">
        <v>4852795.3515625</v>
      </c>
      <c r="L29" s="102">
        <v>4950751.109375</v>
      </c>
      <c r="M29" s="102">
        <v>4742828.25</v>
      </c>
      <c r="N29" s="102">
        <v>4546597.0546875</v>
      </c>
      <c r="O29" s="102">
        <v>4406085.53125</v>
      </c>
      <c r="P29" s="102">
        <v>4142837.6953125</v>
      </c>
      <c r="Q29" s="102">
        <v>3986797.0859375</v>
      </c>
      <c r="R29" s="102">
        <v>3965359.28125</v>
      </c>
      <c r="S29" s="102">
        <v>3887642.9765625</v>
      </c>
      <c r="T29" s="102">
        <v>3964463.15625</v>
      </c>
      <c r="U29" s="102">
        <v>3903063.3828125</v>
      </c>
      <c r="V29" s="102">
        <v>3944064.875</v>
      </c>
      <c r="W29" s="102">
        <v>3844217.7109375</v>
      </c>
    </row>
    <row r="30" spans="1:23" outlineLevel="1">
      <c r="A30" s="36" t="s">
        <v>78</v>
      </c>
      <c r="B30" s="102">
        <v>0</v>
      </c>
      <c r="C30" s="102">
        <v>0</v>
      </c>
      <c r="D30" s="102">
        <v>0</v>
      </c>
      <c r="E30" s="102">
        <v>0</v>
      </c>
      <c r="F30" s="102">
        <v>0</v>
      </c>
      <c r="G30" s="102">
        <v>0</v>
      </c>
      <c r="H30" s="102">
        <v>34602.984667968747</v>
      </c>
      <c r="I30" s="102">
        <v>37912.034687500003</v>
      </c>
      <c r="J30" s="102">
        <v>30144.455691070558</v>
      </c>
      <c r="K30" s="102">
        <v>49814.940422973632</v>
      </c>
      <c r="L30" s="102">
        <v>41024.886845703128</v>
      </c>
      <c r="M30" s="102">
        <v>314169.29133605957</v>
      </c>
      <c r="N30" s="102">
        <v>411281.02346374514</v>
      </c>
      <c r="O30" s="102">
        <v>516942.24111751554</v>
      </c>
      <c r="P30" s="102">
        <v>426733.61248779297</v>
      </c>
      <c r="Q30" s="102">
        <v>623753.68389404297</v>
      </c>
      <c r="R30" s="102">
        <v>1031848.3440490722</v>
      </c>
      <c r="S30" s="102">
        <v>1118851.1141015624</v>
      </c>
      <c r="T30" s="102">
        <v>1310315.079375</v>
      </c>
      <c r="U30" s="102">
        <v>1310051.09640625</v>
      </c>
      <c r="V30" s="102">
        <v>1313174.6629296874</v>
      </c>
      <c r="W30" s="102">
        <v>1586811.2783203125</v>
      </c>
    </row>
    <row r="31" spans="1:23" outlineLevel="1">
      <c r="A31" s="101" t="s">
        <v>5</v>
      </c>
      <c r="B31" s="102">
        <v>11711499.313171387</v>
      </c>
      <c r="C31" s="102">
        <v>12612373.460754395</v>
      </c>
      <c r="D31" s="102">
        <v>15165766.871887207</v>
      </c>
      <c r="E31" s="102">
        <v>14696279.963684082</v>
      </c>
      <c r="F31" s="102">
        <v>15391349.764465332</v>
      </c>
      <c r="G31" s="102">
        <v>17312916.864074707</v>
      </c>
      <c r="H31" s="102">
        <v>18728920.40928955</v>
      </c>
      <c r="I31" s="102">
        <v>19531548.193195801</v>
      </c>
      <c r="J31" s="102">
        <v>20002933.730288237</v>
      </c>
      <c r="K31" s="102">
        <v>20259279.072564088</v>
      </c>
      <c r="L31" s="102">
        <v>20824985.279973146</v>
      </c>
      <c r="M31" s="102">
        <v>22318775.423233032</v>
      </c>
      <c r="N31" s="102">
        <v>23617301.147182006</v>
      </c>
      <c r="O31" s="102">
        <v>24524234.039762534</v>
      </c>
      <c r="P31" s="102">
        <v>26779291.682678223</v>
      </c>
      <c r="Q31" s="102">
        <v>27772631.874282226</v>
      </c>
      <c r="R31" s="102">
        <v>28385768.008587647</v>
      </c>
      <c r="S31" s="102">
        <v>28868707.390520021</v>
      </c>
      <c r="T31" s="102">
        <v>28710226.188857421</v>
      </c>
      <c r="U31" s="102">
        <v>28984243.132834475</v>
      </c>
      <c r="V31" s="102">
        <v>29492492.795830078</v>
      </c>
      <c r="W31" s="102">
        <v>30210099.03302002</v>
      </c>
    </row>
    <row r="32" spans="1:23" outlineLevel="1">
      <c r="A32" s="103" t="s">
        <v>79</v>
      </c>
      <c r="B32" s="104">
        <v>0.60087834971888276</v>
      </c>
      <c r="C32" s="104">
        <v>0.64475630025252717</v>
      </c>
      <c r="D32" s="104">
        <v>0.78510310666655581</v>
      </c>
      <c r="E32" s="104">
        <v>0.76154667947024857</v>
      </c>
      <c r="F32" s="104">
        <v>0.79435900404065951</v>
      </c>
      <c r="G32" s="104">
        <v>0.89612860741950873</v>
      </c>
      <c r="H32" s="104">
        <v>0.96620904460557111</v>
      </c>
      <c r="I32" s="104">
        <v>1.0018311037217722</v>
      </c>
      <c r="J32" s="104">
        <v>1.0198756788080356</v>
      </c>
      <c r="K32" s="104">
        <v>1.0397978197303561</v>
      </c>
      <c r="L32" s="104">
        <v>1.058998108112323</v>
      </c>
      <c r="M32" s="104">
        <v>1.1211861062968127</v>
      </c>
      <c r="N32" s="104">
        <v>1.1104948843220108</v>
      </c>
      <c r="O32" s="104">
        <v>1.1429819605323246</v>
      </c>
      <c r="P32" s="104">
        <v>1.2370714596682462</v>
      </c>
      <c r="Q32" s="104">
        <v>1.2696065303676292</v>
      </c>
      <c r="R32" s="104">
        <v>1.2803647252519417</v>
      </c>
      <c r="S32" s="104">
        <v>1.2908085642051768</v>
      </c>
      <c r="T32" s="104">
        <v>1.2730133284569323</v>
      </c>
      <c r="U32" s="104">
        <v>1.2682871967696343</v>
      </c>
      <c r="V32" s="104">
        <v>1.2744218536243348</v>
      </c>
      <c r="W32" s="104">
        <v>1.2937153975023106</v>
      </c>
    </row>
    <row r="34" spans="1:25" ht="15.6">
      <c r="A34" s="72" t="s">
        <v>80</v>
      </c>
    </row>
    <row r="35" spans="1:25" s="54" customFormat="1" ht="19.5" customHeight="1" outlineLevel="1">
      <c r="A35" s="73" t="s">
        <v>52</v>
      </c>
      <c r="B35" s="74">
        <v>2024</v>
      </c>
      <c r="C35" s="74">
        <v>2025</v>
      </c>
      <c r="D35" s="74">
        <v>2026</v>
      </c>
      <c r="E35" s="74">
        <v>2027</v>
      </c>
      <c r="F35" s="74">
        <v>2028</v>
      </c>
      <c r="G35" s="74">
        <v>2029</v>
      </c>
      <c r="H35" s="74">
        <v>2030</v>
      </c>
      <c r="I35" s="74">
        <v>2031</v>
      </c>
      <c r="J35" s="74">
        <v>2032</v>
      </c>
      <c r="K35" s="74">
        <v>2033</v>
      </c>
      <c r="L35" s="74">
        <v>2034</v>
      </c>
      <c r="M35" s="74">
        <v>2035</v>
      </c>
      <c r="N35" s="74">
        <v>2036</v>
      </c>
      <c r="O35" s="74">
        <v>2037</v>
      </c>
      <c r="P35" s="74">
        <v>2038</v>
      </c>
      <c r="Q35" s="74">
        <v>2039</v>
      </c>
      <c r="R35" s="74">
        <v>2040</v>
      </c>
      <c r="S35" s="74">
        <v>2041</v>
      </c>
      <c r="T35" s="74">
        <v>2042</v>
      </c>
      <c r="U35" s="74">
        <v>2043</v>
      </c>
      <c r="V35" s="74">
        <v>2044</v>
      </c>
      <c r="W35" s="74">
        <v>2045</v>
      </c>
      <c r="X35"/>
      <c r="Y35"/>
    </row>
    <row r="36" spans="1:25" outlineLevel="1">
      <c r="A36" s="100" t="s">
        <v>53</v>
      </c>
      <c r="B36" s="102">
        <v>22404840</v>
      </c>
      <c r="C36" s="102">
        <v>22715496</v>
      </c>
      <c r="D36" s="102">
        <v>23068988</v>
      </c>
      <c r="E36" s="102">
        <v>23362105</v>
      </c>
      <c r="F36" s="102">
        <v>23749816</v>
      </c>
      <c r="G36" s="102">
        <v>24066962</v>
      </c>
      <c r="H36" s="102">
        <v>24519076</v>
      </c>
      <c r="I36" s="102">
        <v>25001932</v>
      </c>
      <c r="J36" s="102">
        <v>25541471</v>
      </c>
      <c r="K36" s="102">
        <v>25894115</v>
      </c>
      <c r="L36" s="102">
        <v>26418447</v>
      </c>
      <c r="M36" s="102">
        <v>26947059</v>
      </c>
      <c r="N36" s="102">
        <v>27568342</v>
      </c>
      <c r="O36" s="102">
        <v>28015005</v>
      </c>
      <c r="P36" s="102">
        <v>28499889</v>
      </c>
      <c r="Q36" s="102">
        <v>29039238</v>
      </c>
      <c r="R36" s="102">
        <v>29670582</v>
      </c>
      <c r="S36" s="102">
        <v>30145108</v>
      </c>
      <c r="T36" s="102">
        <v>30634514</v>
      </c>
      <c r="U36" s="102">
        <v>31267434</v>
      </c>
      <c r="V36" s="102">
        <v>31903401</v>
      </c>
      <c r="W36" s="102">
        <v>32401151</v>
      </c>
    </row>
    <row r="37" spans="1:25" outlineLevel="1">
      <c r="A37" s="36" t="s">
        <v>54</v>
      </c>
      <c r="B37" s="102">
        <v>60255.8203125</v>
      </c>
      <c r="C37" s="102">
        <v>171037.73828125</v>
      </c>
      <c r="D37" s="102">
        <v>304569.765625</v>
      </c>
      <c r="E37" s="102">
        <v>460990.765625</v>
      </c>
      <c r="F37" s="102">
        <v>594914.640625</v>
      </c>
      <c r="G37" s="102">
        <v>813949.453125</v>
      </c>
      <c r="H37" s="102">
        <v>1065480.03125</v>
      </c>
      <c r="I37" s="102">
        <v>1245765.28125</v>
      </c>
      <c r="J37" s="102">
        <v>1550941.40625</v>
      </c>
      <c r="K37" s="102">
        <v>1872346.25</v>
      </c>
      <c r="L37" s="102">
        <v>2078952.5625</v>
      </c>
      <c r="M37" s="102">
        <v>2287348.125</v>
      </c>
      <c r="N37" s="102">
        <v>2503872.5625</v>
      </c>
      <c r="O37" s="102">
        <v>2706275.9375</v>
      </c>
      <c r="P37" s="102">
        <v>2910083.25</v>
      </c>
      <c r="Q37" s="102">
        <v>3115128.375</v>
      </c>
      <c r="R37" s="102">
        <v>3327869.625</v>
      </c>
      <c r="S37" s="102">
        <v>3526383.75</v>
      </c>
      <c r="T37" s="102">
        <v>3729803.25</v>
      </c>
      <c r="U37" s="102">
        <v>3941389.625</v>
      </c>
      <c r="V37" s="102">
        <v>4170888.25</v>
      </c>
      <c r="W37" s="102">
        <v>4381295.625</v>
      </c>
    </row>
    <row r="38" spans="1:25" outlineLevel="1">
      <c r="A38" s="36" t="s">
        <v>55</v>
      </c>
      <c r="B38" s="102">
        <v>1742877.5660156249</v>
      </c>
      <c r="C38" s="102">
        <v>1758467.7444140625</v>
      </c>
      <c r="D38" s="102">
        <v>1775624.6222812501</v>
      </c>
      <c r="E38" s="102">
        <v>1786286.91028125</v>
      </c>
      <c r="F38" s="102">
        <v>1806082.3060312499</v>
      </c>
      <c r="G38" s="102">
        <v>1813734.9786562501</v>
      </c>
      <c r="H38" s="102">
        <v>1829380.4855625001</v>
      </c>
      <c r="I38" s="102">
        <v>1852981.0040625001</v>
      </c>
      <c r="J38" s="102">
        <v>1871261.3083124999</v>
      </c>
      <c r="K38" s="102">
        <v>1873697.9624999999</v>
      </c>
      <c r="L38" s="102">
        <v>1898480.5661249999</v>
      </c>
      <c r="M38" s="102">
        <v>1923457.4482499999</v>
      </c>
      <c r="N38" s="102">
        <v>1955028.6161249999</v>
      </c>
      <c r="O38" s="102">
        <v>1974080.8668750001</v>
      </c>
      <c r="P38" s="102">
        <v>1996004.8485000001</v>
      </c>
      <c r="Q38" s="102">
        <v>2022080.5507499999</v>
      </c>
      <c r="R38" s="102">
        <v>2054731.56525</v>
      </c>
      <c r="S38" s="102">
        <v>2076260.4915</v>
      </c>
      <c r="T38" s="102">
        <v>2098567.4385000002</v>
      </c>
      <c r="U38" s="102">
        <v>2131431.4612500002</v>
      </c>
      <c r="V38" s="102">
        <v>2163135.9945</v>
      </c>
      <c r="W38" s="102">
        <v>2185548.7192500001</v>
      </c>
    </row>
    <row r="39" spans="1:25" outlineLevel="1">
      <c r="A39" s="100" t="s">
        <v>56</v>
      </c>
      <c r="B39" s="102">
        <v>20601706.613671876</v>
      </c>
      <c r="C39" s="102">
        <v>20785990.517304689</v>
      </c>
      <c r="D39" s="102">
        <v>20988793.61209375</v>
      </c>
      <c r="E39" s="102">
        <v>21114827.324093752</v>
      </c>
      <c r="F39" s="102">
        <v>21348819.053343751</v>
      </c>
      <c r="G39" s="102">
        <v>21439277.568218749</v>
      </c>
      <c r="H39" s="102">
        <v>21624215.4831875</v>
      </c>
      <c r="I39" s="102">
        <v>21903185.7146875</v>
      </c>
      <c r="J39" s="102">
        <v>22119268.285437502</v>
      </c>
      <c r="K39" s="102">
        <v>22148070.787500001</v>
      </c>
      <c r="L39" s="102">
        <v>22441013.871375002</v>
      </c>
      <c r="M39" s="102">
        <v>22736253.426750001</v>
      </c>
      <c r="N39" s="102">
        <v>23109440.821375001</v>
      </c>
      <c r="O39" s="102">
        <v>23334648.195625</v>
      </c>
      <c r="P39" s="102">
        <v>23593800.901500002</v>
      </c>
      <c r="Q39" s="102">
        <v>23902029.074249998</v>
      </c>
      <c r="R39" s="102">
        <v>24287980.809749998</v>
      </c>
      <c r="S39" s="102">
        <v>24542463.758500002</v>
      </c>
      <c r="T39" s="102">
        <v>24806143.311499998</v>
      </c>
      <c r="U39" s="102">
        <v>25194612.91375</v>
      </c>
      <c r="V39" s="102">
        <v>25569376.7555</v>
      </c>
      <c r="W39" s="102">
        <v>25834306.655749999</v>
      </c>
    </row>
    <row r="40" spans="1:25" outlineLevel="1">
      <c r="A40" s="36" t="s">
        <v>57</v>
      </c>
      <c r="B40" s="102">
        <v>200058.5</v>
      </c>
      <c r="C40" s="102">
        <v>200058.5</v>
      </c>
      <c r="D40" s="102">
        <v>329654.80990820314</v>
      </c>
      <c r="E40" s="102">
        <v>470948.00755468756</v>
      </c>
      <c r="F40" s="102">
        <v>619317.44719140627</v>
      </c>
      <c r="G40" s="102">
        <v>768431.32065625011</v>
      </c>
      <c r="H40" s="102">
        <v>925902.19506640628</v>
      </c>
      <c r="I40" s="102">
        <v>1092414.4095625</v>
      </c>
      <c r="J40" s="102">
        <v>1263323.2435703126</v>
      </c>
      <c r="K40" s="102">
        <v>1422892.2027890624</v>
      </c>
      <c r="L40" s="102">
        <v>1534230.5629492188</v>
      </c>
      <c r="M40" s="102">
        <v>1587871.1354453126</v>
      </c>
      <c r="N40" s="102">
        <v>1653322.7780625003</v>
      </c>
      <c r="O40" s="102">
        <v>1722563.2455703127</v>
      </c>
      <c r="P40" s="102">
        <v>1801471.3443203126</v>
      </c>
      <c r="Q40" s="102">
        <v>1883608.5382031251</v>
      </c>
      <c r="R40" s="102">
        <v>1971897.5700859376</v>
      </c>
      <c r="S40" s="102">
        <v>2037190.7238515627</v>
      </c>
      <c r="T40" s="102">
        <v>2112276.3214609376</v>
      </c>
      <c r="U40" s="102">
        <v>2196839.4609453124</v>
      </c>
      <c r="V40" s="102">
        <v>2280926.7201796877</v>
      </c>
      <c r="W40" s="102">
        <v>2341089.7036953126</v>
      </c>
    </row>
    <row r="41" spans="1:25" outlineLevel="1">
      <c r="A41" s="36" t="s">
        <v>58</v>
      </c>
      <c r="B41" s="102">
        <v>5324.800048828125</v>
      </c>
      <c r="C41" s="102">
        <v>9920</v>
      </c>
      <c r="D41" s="102">
        <v>12353.2001953125</v>
      </c>
      <c r="E41" s="102">
        <v>12046.7998046875</v>
      </c>
      <c r="F41" s="102">
        <v>10528</v>
      </c>
      <c r="G41" s="102">
        <v>8474</v>
      </c>
      <c r="H41" s="102">
        <v>11658.39990234375</v>
      </c>
      <c r="I41" s="102">
        <v>14745.7998046875</v>
      </c>
      <c r="J41" s="102">
        <v>15432.39990234375</v>
      </c>
      <c r="K41" s="102">
        <v>16731.2998046875</v>
      </c>
      <c r="L41" s="102">
        <v>17798.5</v>
      </c>
      <c r="M41" s="102">
        <v>18786.7998046875</v>
      </c>
      <c r="N41" s="102">
        <v>19465.7998046875</v>
      </c>
      <c r="O41" s="102">
        <v>19441.599609375</v>
      </c>
      <c r="P41" s="102">
        <v>16998.400390625</v>
      </c>
      <c r="Q41" s="102">
        <v>16202</v>
      </c>
      <c r="R41" s="102">
        <v>17420</v>
      </c>
      <c r="S41" s="102">
        <v>19053.599609375</v>
      </c>
      <c r="T41" s="102">
        <v>19708.400390625</v>
      </c>
      <c r="U41" s="102">
        <v>19708.400390625</v>
      </c>
      <c r="V41" s="102">
        <v>19206.7998046875</v>
      </c>
      <c r="W41" s="102">
        <v>18520</v>
      </c>
    </row>
    <row r="42" spans="1:25" outlineLevel="1">
      <c r="A42" s="36" t="s">
        <v>59</v>
      </c>
      <c r="B42" s="102">
        <v>0</v>
      </c>
      <c r="C42" s="102">
        <v>0</v>
      </c>
      <c r="D42" s="102">
        <v>0</v>
      </c>
      <c r="E42" s="102">
        <v>0</v>
      </c>
      <c r="F42" s="102">
        <v>0</v>
      </c>
      <c r="G42" s="102">
        <v>0</v>
      </c>
      <c r="H42" s="102">
        <v>0</v>
      </c>
      <c r="I42" s="102">
        <v>0</v>
      </c>
      <c r="J42" s="102">
        <v>0</v>
      </c>
      <c r="K42" s="102">
        <v>0</v>
      </c>
      <c r="L42" s="102">
        <v>0</v>
      </c>
      <c r="M42" s="102">
        <v>0</v>
      </c>
      <c r="N42" s="102">
        <v>0</v>
      </c>
      <c r="O42" s="102">
        <v>0</v>
      </c>
      <c r="P42" s="102">
        <v>0</v>
      </c>
      <c r="Q42" s="102">
        <v>0</v>
      </c>
      <c r="R42" s="102">
        <v>0</v>
      </c>
      <c r="S42" s="102">
        <v>0</v>
      </c>
      <c r="T42" s="102">
        <v>0</v>
      </c>
      <c r="U42" s="102">
        <v>0</v>
      </c>
      <c r="V42" s="102">
        <v>0</v>
      </c>
      <c r="W42" s="102">
        <v>0</v>
      </c>
    </row>
    <row r="43" spans="1:25" outlineLevel="1">
      <c r="A43" s="36" t="s">
        <v>60</v>
      </c>
      <c r="B43" s="102">
        <v>663952.91015625</v>
      </c>
      <c r="C43" s="102">
        <v>526314.818359375</v>
      </c>
      <c r="D43" s="102">
        <v>115582.115234375</v>
      </c>
      <c r="E43" s="102">
        <v>115582.115234375</v>
      </c>
      <c r="F43" s="102">
        <v>115855.57421875</v>
      </c>
      <c r="G43" s="102">
        <v>115557.302734375</v>
      </c>
      <c r="H43" s="102">
        <v>77921.60546875</v>
      </c>
      <c r="I43" s="102">
        <v>76899.228515625</v>
      </c>
      <c r="J43" s="102">
        <v>59.656143188476563</v>
      </c>
      <c r="K43" s="102">
        <v>0</v>
      </c>
      <c r="L43" s="102">
        <v>0</v>
      </c>
      <c r="M43" s="102">
        <v>0</v>
      </c>
      <c r="N43" s="102">
        <v>0</v>
      </c>
      <c r="O43" s="102">
        <v>0</v>
      </c>
      <c r="P43" s="102">
        <v>0</v>
      </c>
      <c r="Q43" s="102">
        <v>0</v>
      </c>
      <c r="R43" s="102">
        <v>0</v>
      </c>
      <c r="S43" s="102">
        <v>0</v>
      </c>
      <c r="T43" s="102">
        <v>0</v>
      </c>
      <c r="U43" s="102">
        <v>0</v>
      </c>
      <c r="V43" s="102">
        <v>0</v>
      </c>
      <c r="W43" s="102">
        <v>0</v>
      </c>
    </row>
    <row r="44" spans="1:25" outlineLevel="1">
      <c r="A44" s="36" t="s">
        <v>61</v>
      </c>
      <c r="B44" s="102">
        <v>728076.96875</v>
      </c>
      <c r="C44" s="102">
        <v>726421.28125</v>
      </c>
      <c r="D44" s="102">
        <v>1051741.28125</v>
      </c>
      <c r="E44" s="102">
        <v>1051741.28125</v>
      </c>
      <c r="F44" s="102">
        <v>1055187.96875</v>
      </c>
      <c r="G44" s="102">
        <v>1051675.40625</v>
      </c>
      <c r="H44" s="102">
        <v>1051673.1875</v>
      </c>
      <c r="I44" s="102">
        <v>1051660.5</v>
      </c>
      <c r="J44" s="102">
        <v>1055181.125</v>
      </c>
      <c r="K44" s="102">
        <v>1051650.65625</v>
      </c>
      <c r="L44" s="102">
        <v>1051668.71875</v>
      </c>
      <c r="M44" s="102">
        <v>1051283</v>
      </c>
      <c r="N44" s="102">
        <v>0</v>
      </c>
      <c r="O44" s="102">
        <v>0</v>
      </c>
      <c r="P44" s="102">
        <v>0</v>
      </c>
      <c r="Q44" s="102">
        <v>0</v>
      </c>
      <c r="R44" s="102">
        <v>0</v>
      </c>
      <c r="S44" s="102">
        <v>0</v>
      </c>
      <c r="T44" s="102">
        <v>0</v>
      </c>
      <c r="U44" s="102">
        <v>0</v>
      </c>
      <c r="V44" s="102">
        <v>0</v>
      </c>
      <c r="W44" s="102">
        <v>0</v>
      </c>
    </row>
    <row r="45" spans="1:25" outlineLevel="1">
      <c r="A45" s="36" t="s">
        <v>62</v>
      </c>
      <c r="B45" s="102">
        <v>9299.4332885742188</v>
      </c>
      <c r="C45" s="102">
        <v>31559.60107421875</v>
      </c>
      <c r="D45" s="102">
        <v>31559.60107421875</v>
      </c>
      <c r="E45" s="102">
        <v>31559.60107421875</v>
      </c>
      <c r="F45" s="102">
        <v>31582.247314453125</v>
      </c>
      <c r="G45" s="102">
        <v>31552.931762695313</v>
      </c>
      <c r="H45" s="102">
        <v>31443.015502929688</v>
      </c>
      <c r="I45" s="102">
        <v>31441.880126953125</v>
      </c>
      <c r="J45" s="102">
        <v>30833.7783203125</v>
      </c>
      <c r="K45" s="102">
        <v>29522.920166015625</v>
      </c>
      <c r="L45" s="102">
        <v>27992.480224609375</v>
      </c>
      <c r="M45" s="102">
        <v>27941.931030273438</v>
      </c>
      <c r="N45" s="102">
        <v>27894.99072265625</v>
      </c>
      <c r="O45" s="102">
        <v>27709.601318359375</v>
      </c>
      <c r="P45" s="102">
        <v>26192.113037109375</v>
      </c>
      <c r="Q45" s="102">
        <v>25740.185302734375</v>
      </c>
      <c r="R45" s="102">
        <v>25951.95751953125</v>
      </c>
      <c r="S45" s="102">
        <v>25787.105224609375</v>
      </c>
      <c r="T45" s="102">
        <v>24627.843505859375</v>
      </c>
      <c r="U45" s="102">
        <v>25489.714599609375</v>
      </c>
      <c r="V45" s="102">
        <v>25002.824462890625</v>
      </c>
      <c r="W45" s="102">
        <v>1946.737060546875</v>
      </c>
    </row>
    <row r="46" spans="1:25" outlineLevel="1">
      <c r="A46" s="100" t="s">
        <v>63</v>
      </c>
      <c r="B46" s="102">
        <v>18994994.001428224</v>
      </c>
      <c r="C46" s="102">
        <v>19291716.316621095</v>
      </c>
      <c r="D46" s="102">
        <v>19447902.60443164</v>
      </c>
      <c r="E46" s="102">
        <v>19432949.519175783</v>
      </c>
      <c r="F46" s="102">
        <v>19516347.815869141</v>
      </c>
      <c r="G46" s="102">
        <v>19463586.606815428</v>
      </c>
      <c r="H46" s="102">
        <v>19525617.07974707</v>
      </c>
      <c r="I46" s="102">
        <v>19636023.896677732</v>
      </c>
      <c r="J46" s="102">
        <v>19754438.082501344</v>
      </c>
      <c r="K46" s="102">
        <v>19627273.708490238</v>
      </c>
      <c r="L46" s="102">
        <v>19809323.609451175</v>
      </c>
      <c r="M46" s="102">
        <v>20050370.560469728</v>
      </c>
      <c r="N46" s="102">
        <v>21408757.252785157</v>
      </c>
      <c r="O46" s="102">
        <v>21564933.749126952</v>
      </c>
      <c r="P46" s="102">
        <v>21749139.043751955</v>
      </c>
      <c r="Q46" s="102">
        <v>21976478.350744139</v>
      </c>
      <c r="R46" s="102">
        <v>22272711.282144528</v>
      </c>
      <c r="S46" s="102">
        <v>22460432.329814456</v>
      </c>
      <c r="T46" s="102">
        <v>22649530.746142577</v>
      </c>
      <c r="U46" s="102">
        <v>22952575.337814454</v>
      </c>
      <c r="V46" s="102">
        <v>23244240.411052734</v>
      </c>
      <c r="W46" s="102">
        <v>23472750.21499414</v>
      </c>
    </row>
    <row r="47" spans="1:25" outlineLevel="1">
      <c r="A47" s="36" t="s">
        <v>64</v>
      </c>
      <c r="B47" s="102">
        <v>0</v>
      </c>
      <c r="C47" s="102">
        <v>0</v>
      </c>
      <c r="D47" s="102">
        <v>2599251</v>
      </c>
      <c r="E47" s="102">
        <v>4259070</v>
      </c>
      <c r="F47" s="102">
        <v>4605409</v>
      </c>
      <c r="G47" s="102">
        <v>4909710</v>
      </c>
      <c r="H47" s="102">
        <v>4909710</v>
      </c>
      <c r="I47" s="102">
        <v>5665424</v>
      </c>
      <c r="J47" s="102">
        <v>5691684</v>
      </c>
      <c r="K47" s="102">
        <v>6368601</v>
      </c>
      <c r="L47" s="102">
        <v>6368601</v>
      </c>
      <c r="M47" s="102">
        <v>7124315</v>
      </c>
      <c r="N47" s="102">
        <v>8302168.71875</v>
      </c>
      <c r="O47" s="102">
        <v>8259532.84375</v>
      </c>
      <c r="P47" s="102">
        <v>10113250.90625</v>
      </c>
      <c r="Q47" s="102">
        <v>10857008.875</v>
      </c>
      <c r="R47" s="102">
        <v>10939997</v>
      </c>
      <c r="S47" s="102">
        <v>10904876.75</v>
      </c>
      <c r="T47" s="102">
        <v>10832599.65625</v>
      </c>
      <c r="U47" s="102">
        <v>11999870.78125</v>
      </c>
      <c r="V47" s="102">
        <v>12056027.21875</v>
      </c>
      <c r="W47" s="102">
        <v>12686342.4375</v>
      </c>
    </row>
    <row r="48" spans="1:25" outlineLevel="1">
      <c r="A48" s="36" t="s">
        <v>65</v>
      </c>
      <c r="B48" s="102">
        <v>0</v>
      </c>
      <c r="C48" s="102">
        <v>0</v>
      </c>
      <c r="D48" s="102">
        <v>218604</v>
      </c>
      <c r="E48" s="102">
        <v>218494.703125</v>
      </c>
      <c r="F48" s="102">
        <v>219030.75</v>
      </c>
      <c r="G48" s="102">
        <v>218276.09375</v>
      </c>
      <c r="H48" s="102">
        <v>1092582.796875</v>
      </c>
      <c r="I48" s="102">
        <v>1092036.296875</v>
      </c>
      <c r="J48" s="102">
        <v>1094715.25</v>
      </c>
      <c r="K48" s="102">
        <v>1528151.265625</v>
      </c>
      <c r="L48" s="102">
        <v>1527386.171875</v>
      </c>
      <c r="M48" s="102">
        <v>1526621</v>
      </c>
      <c r="N48" s="102">
        <v>1528932.609375</v>
      </c>
      <c r="O48" s="102">
        <v>1742919.90625</v>
      </c>
      <c r="P48" s="102">
        <v>3044109.546875</v>
      </c>
      <c r="Q48" s="102">
        <v>3039406.1875</v>
      </c>
      <c r="R48" s="102">
        <v>3013188.796875</v>
      </c>
      <c r="S48" s="102">
        <v>3007108.078125</v>
      </c>
      <c r="T48" s="102">
        <v>3620361.375</v>
      </c>
      <c r="U48" s="102">
        <v>3648864.828125</v>
      </c>
      <c r="V48" s="102">
        <v>3654508</v>
      </c>
      <c r="W48" s="102">
        <v>3638379.9375</v>
      </c>
    </row>
    <row r="49" spans="1:23" outlineLevel="1">
      <c r="A49" s="36" t="s">
        <v>66</v>
      </c>
      <c r="B49" s="102">
        <v>0</v>
      </c>
      <c r="C49" s="102">
        <v>0</v>
      </c>
      <c r="D49" s="102">
        <v>44924.701171875</v>
      </c>
      <c r="E49" s="102">
        <v>95689.61328125</v>
      </c>
      <c r="F49" s="102">
        <v>145224.0302734375</v>
      </c>
      <c r="G49" s="102">
        <v>193025.931640625</v>
      </c>
      <c r="H49" s="102">
        <v>237880.14453125</v>
      </c>
      <c r="I49" s="102">
        <v>284076.0673828125</v>
      </c>
      <c r="J49" s="102">
        <v>330596.0087890625</v>
      </c>
      <c r="K49" s="102">
        <v>376482.060546875</v>
      </c>
      <c r="L49" s="102">
        <v>422717.759765625</v>
      </c>
      <c r="M49" s="102">
        <v>468968.125</v>
      </c>
      <c r="N49" s="102">
        <v>515281.9912109375</v>
      </c>
      <c r="O49" s="102">
        <v>561161.51171875</v>
      </c>
      <c r="P49" s="102">
        <v>601566.57763671875</v>
      </c>
      <c r="Q49" s="102">
        <v>643366.421875</v>
      </c>
      <c r="R49" s="102">
        <v>688705.0859375</v>
      </c>
      <c r="S49" s="102">
        <v>733644.97119140625</v>
      </c>
      <c r="T49" s="102">
        <v>773792.150390625</v>
      </c>
      <c r="U49" s="102">
        <v>818164.4091796875</v>
      </c>
      <c r="V49" s="102">
        <v>862703.1259765625</v>
      </c>
      <c r="W49" s="102">
        <v>911698.02783203125</v>
      </c>
    </row>
    <row r="50" spans="1:23" outlineLevel="1">
      <c r="A50" s="36" t="s">
        <v>67</v>
      </c>
      <c r="B50" s="102">
        <v>0</v>
      </c>
      <c r="C50" s="102">
        <v>0</v>
      </c>
      <c r="D50" s="102">
        <v>0</v>
      </c>
      <c r="E50" s="102">
        <v>0</v>
      </c>
      <c r="F50" s="102">
        <v>0</v>
      </c>
      <c r="G50" s="102">
        <v>0</v>
      </c>
      <c r="H50" s="102">
        <v>0</v>
      </c>
      <c r="I50" s="102">
        <v>0</v>
      </c>
      <c r="J50" s="102">
        <v>0</v>
      </c>
      <c r="K50" s="102">
        <v>0</v>
      </c>
      <c r="L50" s="102">
        <v>0</v>
      </c>
      <c r="M50" s="102">
        <v>0</v>
      </c>
      <c r="N50" s="102">
        <v>0</v>
      </c>
      <c r="O50" s="102">
        <v>0</v>
      </c>
      <c r="P50" s="102">
        <v>0</v>
      </c>
      <c r="Q50" s="102">
        <v>0</v>
      </c>
      <c r="R50" s="102">
        <v>0</v>
      </c>
      <c r="S50" s="102">
        <v>0</v>
      </c>
      <c r="T50" s="102">
        <v>0</v>
      </c>
      <c r="U50" s="102">
        <v>0</v>
      </c>
      <c r="V50" s="102">
        <v>0</v>
      </c>
      <c r="W50" s="102">
        <v>0</v>
      </c>
    </row>
    <row r="51" spans="1:23" outlineLevel="1">
      <c r="A51" s="36" t="s">
        <v>68</v>
      </c>
      <c r="B51" s="102">
        <v>0</v>
      </c>
      <c r="C51" s="102">
        <v>0</v>
      </c>
      <c r="D51" s="102">
        <v>650640</v>
      </c>
      <c r="E51" s="102">
        <v>975960</v>
      </c>
      <c r="F51" s="102">
        <v>2616888</v>
      </c>
      <c r="G51" s="102">
        <v>3252307.40625</v>
      </c>
      <c r="H51" s="102">
        <v>3252799.75</v>
      </c>
      <c r="I51" s="102">
        <v>3252531.4375</v>
      </c>
      <c r="J51" s="102">
        <v>3270865.375</v>
      </c>
      <c r="K51" s="102">
        <v>3253076.59375</v>
      </c>
      <c r="L51" s="102">
        <v>3253086.65625</v>
      </c>
      <c r="M51" s="102">
        <v>3253072.46875</v>
      </c>
      <c r="N51" s="102">
        <v>3268363.78125</v>
      </c>
      <c r="O51" s="102">
        <v>3250663.71875</v>
      </c>
      <c r="P51" s="102">
        <v>3211516.6875</v>
      </c>
      <c r="Q51" s="102">
        <v>3206437.28125</v>
      </c>
      <c r="R51" s="102">
        <v>3227731.9375</v>
      </c>
      <c r="S51" s="102">
        <v>3217189.84375</v>
      </c>
      <c r="T51" s="102">
        <v>4056936.3125</v>
      </c>
      <c r="U51" s="102">
        <v>4066311.390625</v>
      </c>
      <c r="V51" s="102">
        <v>4105840.71875</v>
      </c>
      <c r="W51" s="102">
        <v>4077040.9375</v>
      </c>
    </row>
    <row r="52" spans="1:23" outlineLevel="1">
      <c r="A52" s="36" t="s">
        <v>69</v>
      </c>
      <c r="B52" s="102">
        <v>0</v>
      </c>
      <c r="C52" s="102">
        <v>0</v>
      </c>
      <c r="D52" s="102">
        <v>0</v>
      </c>
      <c r="E52" s="102">
        <v>0</v>
      </c>
      <c r="F52" s="102">
        <v>0</v>
      </c>
      <c r="G52" s="102">
        <v>0</v>
      </c>
      <c r="H52" s="102">
        <v>0</v>
      </c>
      <c r="I52" s="102">
        <v>0</v>
      </c>
      <c r="J52" s="102">
        <v>0</v>
      </c>
      <c r="K52" s="102">
        <v>0</v>
      </c>
      <c r="L52" s="102">
        <v>0</v>
      </c>
      <c r="M52" s="102">
        <v>0</v>
      </c>
      <c r="N52" s="102">
        <v>0</v>
      </c>
      <c r="O52" s="102">
        <v>0</v>
      </c>
      <c r="P52" s="102">
        <v>0</v>
      </c>
      <c r="Q52" s="102">
        <v>0</v>
      </c>
      <c r="R52" s="102">
        <v>0</v>
      </c>
      <c r="S52" s="102">
        <v>0</v>
      </c>
      <c r="T52" s="102">
        <v>0</v>
      </c>
      <c r="U52" s="102">
        <v>0</v>
      </c>
      <c r="V52" s="102">
        <v>0</v>
      </c>
      <c r="W52" s="102">
        <v>0</v>
      </c>
    </row>
    <row r="53" spans="1:23" outlineLevel="1">
      <c r="A53" s="36" t="s">
        <v>70</v>
      </c>
      <c r="B53" s="102">
        <v>0</v>
      </c>
      <c r="C53" s="102">
        <v>0</v>
      </c>
      <c r="D53" s="102">
        <v>0</v>
      </c>
      <c r="E53" s="102">
        <v>0</v>
      </c>
      <c r="F53" s="102">
        <v>0</v>
      </c>
      <c r="G53" s="102">
        <v>0</v>
      </c>
      <c r="H53" s="102">
        <v>0</v>
      </c>
      <c r="I53" s="102">
        <v>0</v>
      </c>
      <c r="J53" s="102">
        <v>26.374972229003905</v>
      </c>
      <c r="K53" s="102">
        <v>0</v>
      </c>
      <c r="L53" s="102">
        <v>0</v>
      </c>
      <c r="M53" s="102">
        <v>694.07818603515602</v>
      </c>
      <c r="N53" s="102">
        <v>20741.006799316408</v>
      </c>
      <c r="O53" s="102">
        <v>87545.587563476554</v>
      </c>
      <c r="P53" s="102">
        <v>102963.44427490234</v>
      </c>
      <c r="Q53" s="102">
        <v>164094.00763916018</v>
      </c>
      <c r="R53" s="102">
        <v>246500.44213867185</v>
      </c>
      <c r="S53" s="102">
        <v>391571.92105468753</v>
      </c>
      <c r="T53" s="102">
        <v>527439.62324218743</v>
      </c>
      <c r="U53" s="102">
        <v>527445.75855468749</v>
      </c>
      <c r="V53" s="102">
        <v>547411.26371093746</v>
      </c>
      <c r="W53" s="102">
        <v>578185.13491821289</v>
      </c>
    </row>
    <row r="54" spans="1:23" outlineLevel="1">
      <c r="A54" s="36" t="s">
        <v>71</v>
      </c>
      <c r="B54" s="102">
        <v>0</v>
      </c>
      <c r="C54" s="102">
        <v>0</v>
      </c>
      <c r="D54" s="102">
        <v>39800.23046875</v>
      </c>
      <c r="E54" s="102">
        <v>39800.3291015625</v>
      </c>
      <c r="F54" s="102">
        <v>39800.220947265625</v>
      </c>
      <c r="G54" s="102">
        <v>39800.32177734375</v>
      </c>
      <c r="H54" s="102">
        <v>39869.841796875</v>
      </c>
      <c r="I54" s="102">
        <v>39800.255859375</v>
      </c>
      <c r="J54" s="102">
        <v>39800.208984375</v>
      </c>
      <c r="K54" s="102">
        <v>39800.22998046875</v>
      </c>
      <c r="L54" s="102">
        <v>39800.2255859375</v>
      </c>
      <c r="M54" s="102">
        <v>39718.776123046875</v>
      </c>
      <c r="N54" s="102">
        <v>39800.203857421875</v>
      </c>
      <c r="O54" s="102">
        <v>39655.0830078125</v>
      </c>
      <c r="P54" s="102">
        <v>39800.32666015625</v>
      </c>
      <c r="Q54" s="102">
        <v>39800.3955078125</v>
      </c>
      <c r="R54" s="102">
        <v>39800.353515625</v>
      </c>
      <c r="S54" s="102">
        <v>39800.2001953125</v>
      </c>
      <c r="T54" s="102">
        <v>39800.349609375</v>
      </c>
      <c r="U54" s="102">
        <v>39653.157470703125</v>
      </c>
      <c r="V54" s="102">
        <v>39800.23828125</v>
      </c>
      <c r="W54" s="102">
        <v>48759.5107421875</v>
      </c>
    </row>
    <row r="55" spans="1:23" outlineLevel="1">
      <c r="A55" s="36" t="s">
        <v>72</v>
      </c>
      <c r="B55" s="102">
        <v>0</v>
      </c>
      <c r="C55" s="102">
        <v>0</v>
      </c>
      <c r="D55" s="102">
        <v>0</v>
      </c>
      <c r="E55" s="102">
        <v>0</v>
      </c>
      <c r="F55" s="102">
        <v>0</v>
      </c>
      <c r="G55" s="102">
        <v>0</v>
      </c>
      <c r="H55" s="102">
        <v>0</v>
      </c>
      <c r="I55" s="102">
        <v>0</v>
      </c>
      <c r="J55" s="102">
        <v>0</v>
      </c>
      <c r="K55" s="102">
        <v>0</v>
      </c>
      <c r="L55" s="102">
        <v>0</v>
      </c>
      <c r="M55" s="102">
        <v>0</v>
      </c>
      <c r="N55" s="102">
        <v>1052211.59375</v>
      </c>
      <c r="O55" s="102">
        <v>1049389.75</v>
      </c>
      <c r="P55" s="102">
        <v>1038067.03125</v>
      </c>
      <c r="Q55" s="102">
        <v>1037533.28125</v>
      </c>
      <c r="R55" s="102">
        <v>1044675.53125</v>
      </c>
      <c r="S55" s="102">
        <v>1039769.5625</v>
      </c>
      <c r="T55" s="102">
        <v>995698.5</v>
      </c>
      <c r="U55" s="102">
        <v>720745.65625</v>
      </c>
      <c r="V55" s="102">
        <v>724501.59375</v>
      </c>
      <c r="W55" s="102">
        <v>721155.125</v>
      </c>
    </row>
    <row r="56" spans="1:23" outlineLevel="1">
      <c r="A56" s="36" t="s">
        <v>73</v>
      </c>
      <c r="B56" s="102">
        <v>2183.929931640625</v>
      </c>
      <c r="C56" s="102">
        <v>87465.109375</v>
      </c>
      <c r="D56" s="102">
        <v>87027.78125</v>
      </c>
      <c r="E56" s="102">
        <v>86592.640625</v>
      </c>
      <c r="F56" s="102">
        <v>86251.9765625</v>
      </c>
      <c r="G56" s="102">
        <v>85728.8828125</v>
      </c>
      <c r="H56" s="102">
        <v>85300.1171875</v>
      </c>
      <c r="I56" s="102">
        <v>84852.953125</v>
      </c>
      <c r="J56" s="102">
        <v>84539.8359375</v>
      </c>
      <c r="K56" s="102">
        <v>84004.75</v>
      </c>
      <c r="L56" s="102">
        <v>83606.984375</v>
      </c>
      <c r="M56" s="102">
        <v>83144.625</v>
      </c>
      <c r="N56" s="102">
        <v>82861.671875</v>
      </c>
      <c r="O56" s="102">
        <v>82359.140625</v>
      </c>
      <c r="P56" s="102">
        <v>81947.34375</v>
      </c>
      <c r="Q56" s="102">
        <v>81537.6015625</v>
      </c>
      <c r="R56" s="102">
        <v>81216.828125</v>
      </c>
      <c r="S56" s="102">
        <v>80724.2734375</v>
      </c>
      <c r="T56" s="102">
        <v>80320.6484375</v>
      </c>
      <c r="U56" s="102">
        <v>79919.0390625</v>
      </c>
      <c r="V56" s="102">
        <v>79604.6328125</v>
      </c>
      <c r="W56" s="102">
        <v>60447.9375</v>
      </c>
    </row>
    <row r="57" spans="1:23" outlineLevel="1">
      <c r="A57" s="36" t="s">
        <v>74</v>
      </c>
      <c r="B57" s="102">
        <v>4214014.578125</v>
      </c>
      <c r="C57" s="102">
        <v>4244893.67578125</v>
      </c>
      <c r="D57" s="102">
        <v>4463738.6015625</v>
      </c>
      <c r="E57" s="102">
        <v>4453771.6640625</v>
      </c>
      <c r="F57" s="102">
        <v>4341079.796875</v>
      </c>
      <c r="G57" s="102">
        <v>4322941.796875</v>
      </c>
      <c r="H57" s="102">
        <v>4320097.859375</v>
      </c>
      <c r="I57" s="102">
        <v>4320149.671875</v>
      </c>
      <c r="J57" s="102">
        <v>4334790.1796875</v>
      </c>
      <c r="K57" s="102">
        <v>4311018.53125</v>
      </c>
      <c r="L57" s="102">
        <v>4310440.421875</v>
      </c>
      <c r="M57" s="102">
        <v>4304777.1796875</v>
      </c>
      <c r="N57" s="102">
        <v>4319938.609375</v>
      </c>
      <c r="O57" s="102">
        <v>4301799.9765625</v>
      </c>
      <c r="P57" s="102">
        <v>4195699.7265625</v>
      </c>
      <c r="Q57" s="102">
        <v>4180034.4140625</v>
      </c>
      <c r="R57" s="102">
        <v>4175865.484375</v>
      </c>
      <c r="S57" s="102">
        <v>3928420.0078125</v>
      </c>
      <c r="T57" s="102">
        <v>3185000.8359375</v>
      </c>
      <c r="U57" s="102">
        <v>1952651.8828125</v>
      </c>
      <c r="V57" s="102">
        <v>1960629.953125</v>
      </c>
      <c r="W57" s="102">
        <v>1952651.8828125</v>
      </c>
    </row>
    <row r="58" spans="1:23" outlineLevel="1">
      <c r="A58" s="36" t="s">
        <v>75</v>
      </c>
      <c r="B58" s="102">
        <v>960.21502685546875</v>
      </c>
      <c r="C58" s="102">
        <v>957.45001220703125</v>
      </c>
      <c r="D58" s="102">
        <v>957.45001220703125</v>
      </c>
      <c r="E58" s="102">
        <v>957.45001220703125</v>
      </c>
      <c r="F58" s="102">
        <v>960.21502685546875</v>
      </c>
      <c r="G58" s="102">
        <v>957.45001220703125</v>
      </c>
      <c r="H58" s="102">
        <v>957.45001220703125</v>
      </c>
      <c r="I58" s="102">
        <v>957.35498046875</v>
      </c>
      <c r="J58" s="102">
        <v>960.21502685546875</v>
      </c>
      <c r="K58" s="102">
        <v>957.42999267578125</v>
      </c>
      <c r="L58" s="102">
        <v>957.45001220703125</v>
      </c>
      <c r="M58" s="102">
        <v>956.989990234375</v>
      </c>
      <c r="N58" s="102">
        <v>960.21502685546875</v>
      </c>
      <c r="O58" s="102">
        <v>957.45001220703125</v>
      </c>
      <c r="P58" s="102">
        <v>957.45001220703125</v>
      </c>
      <c r="Q58" s="102">
        <v>957.45001220703125</v>
      </c>
      <c r="R58" s="102">
        <v>960.21502685546875</v>
      </c>
      <c r="S58" s="102">
        <v>957.45001220703125</v>
      </c>
      <c r="T58" s="102">
        <v>956.96502685546875</v>
      </c>
      <c r="U58" s="102">
        <v>957.45001220703125</v>
      </c>
      <c r="V58" s="102">
        <v>960.21502685546875</v>
      </c>
      <c r="W58" s="102">
        <v>957.45001220703125</v>
      </c>
    </row>
    <row r="59" spans="1:23" outlineLevel="1">
      <c r="A59" s="36" t="s">
        <v>76</v>
      </c>
      <c r="B59" s="102">
        <v>131357.40625</v>
      </c>
      <c r="C59" s="102">
        <v>130980</v>
      </c>
      <c r="D59" s="102">
        <v>130980</v>
      </c>
      <c r="E59" s="102">
        <v>130980</v>
      </c>
      <c r="F59" s="102">
        <v>131357.40625</v>
      </c>
      <c r="G59" s="102">
        <v>130968.8984375</v>
      </c>
      <c r="H59" s="102">
        <v>130968.8984375</v>
      </c>
      <c r="I59" s="102">
        <v>130924.5</v>
      </c>
      <c r="J59" s="102">
        <v>131335.203125</v>
      </c>
      <c r="K59" s="102">
        <v>130877.328125</v>
      </c>
      <c r="L59" s="102">
        <v>130897.671875</v>
      </c>
      <c r="M59" s="102">
        <v>130888.421875</v>
      </c>
      <c r="N59" s="102">
        <v>131357.40625</v>
      </c>
      <c r="O59" s="102">
        <v>130980</v>
      </c>
      <c r="P59" s="102">
        <v>0</v>
      </c>
      <c r="Q59" s="102">
        <v>0</v>
      </c>
      <c r="R59" s="102">
        <v>0</v>
      </c>
      <c r="S59" s="102">
        <v>0</v>
      </c>
      <c r="T59" s="102">
        <v>0</v>
      </c>
      <c r="U59" s="102">
        <v>0</v>
      </c>
      <c r="V59" s="102">
        <v>0</v>
      </c>
      <c r="W59" s="102">
        <v>0</v>
      </c>
    </row>
    <row r="60" spans="1:23" outlineLevel="1">
      <c r="A60" s="36" t="s">
        <v>77</v>
      </c>
      <c r="B60" s="102">
        <v>7806561.2451370237</v>
      </c>
      <c r="C60" s="102">
        <v>6356183.6093933107</v>
      </c>
      <c r="D60" s="102">
        <v>6061407.8440429689</v>
      </c>
      <c r="E60" s="102">
        <v>5541260.8359375</v>
      </c>
      <c r="F60" s="102">
        <v>5500374.703125</v>
      </c>
      <c r="G60" s="102">
        <v>4968107.75</v>
      </c>
      <c r="H60" s="102">
        <v>5021405.203125</v>
      </c>
      <c r="I60" s="102">
        <v>5020636.5</v>
      </c>
      <c r="J60" s="102">
        <v>5027964.9375</v>
      </c>
      <c r="K60" s="102">
        <v>4868702.5546875</v>
      </c>
      <c r="L60" s="102">
        <v>4976231.16796875</v>
      </c>
      <c r="M60" s="102">
        <v>4823803.47265625</v>
      </c>
      <c r="N60" s="102">
        <v>4575620.41015625</v>
      </c>
      <c r="O60" s="102">
        <v>4461592.3759765625</v>
      </c>
      <c r="P60" s="102">
        <v>4182164.5</v>
      </c>
      <c r="Q60" s="102">
        <v>4166342.390625</v>
      </c>
      <c r="R60" s="102">
        <v>4152860.6171875</v>
      </c>
      <c r="S60" s="102">
        <v>4207693.15625</v>
      </c>
      <c r="T60" s="102">
        <v>4040885.9765625</v>
      </c>
      <c r="U60" s="102">
        <v>4067679.3984375</v>
      </c>
      <c r="V60" s="102">
        <v>4141986.2265625</v>
      </c>
      <c r="W60" s="102">
        <v>4085130.78125</v>
      </c>
    </row>
    <row r="61" spans="1:23" outlineLevel="1">
      <c r="A61" s="36" t="s">
        <v>78</v>
      </c>
      <c r="B61" s="102">
        <v>0</v>
      </c>
      <c r="C61" s="102">
        <v>0</v>
      </c>
      <c r="D61" s="102">
        <v>0</v>
      </c>
      <c r="E61" s="102">
        <v>0</v>
      </c>
      <c r="F61" s="102">
        <v>0</v>
      </c>
      <c r="G61" s="102">
        <v>0</v>
      </c>
      <c r="H61" s="102">
        <v>16839.1640625</v>
      </c>
      <c r="I61" s="102">
        <v>14538.562197265626</v>
      </c>
      <c r="J61" s="102">
        <v>12052.818940429688</v>
      </c>
      <c r="K61" s="102">
        <v>25178.376679458619</v>
      </c>
      <c r="L61" s="102">
        <v>26986.656153163913</v>
      </c>
      <c r="M61" s="102">
        <v>301883.83319997787</v>
      </c>
      <c r="N61" s="102">
        <v>300784.9484289551</v>
      </c>
      <c r="O61" s="102">
        <v>399152.6416539955</v>
      </c>
      <c r="P61" s="102">
        <v>295749.29033319472</v>
      </c>
      <c r="Q61" s="102">
        <v>457138.23464630131</v>
      </c>
      <c r="R61" s="102">
        <v>869608.56018066406</v>
      </c>
      <c r="S61" s="102">
        <v>981529.03826171882</v>
      </c>
      <c r="T61" s="102">
        <v>1152035.3096874999</v>
      </c>
      <c r="U61" s="102">
        <v>1187012.27390625</v>
      </c>
      <c r="V61" s="102">
        <v>1192124.3269921874</v>
      </c>
      <c r="W61" s="102">
        <v>1469454.623046875</v>
      </c>
    </row>
    <row r="62" spans="1:23" outlineLevel="1">
      <c r="A62" s="101" t="s">
        <v>5</v>
      </c>
      <c r="B62" s="102">
        <v>12155077.374470521</v>
      </c>
      <c r="C62" s="102">
        <v>10820479.844561767</v>
      </c>
      <c r="D62" s="102">
        <v>14297331.6085083</v>
      </c>
      <c r="E62" s="102">
        <v>15802577.23614502</v>
      </c>
      <c r="F62" s="102">
        <v>17686376.099060059</v>
      </c>
      <c r="G62" s="102">
        <v>18121824.531555176</v>
      </c>
      <c r="H62" s="102">
        <v>19108411.225402832</v>
      </c>
      <c r="I62" s="102">
        <v>19905927.599794921</v>
      </c>
      <c r="J62" s="102">
        <v>20019330.407962956</v>
      </c>
      <c r="K62" s="102">
        <v>20986850.120636977</v>
      </c>
      <c r="L62" s="102">
        <v>21140712.165735684</v>
      </c>
      <c r="M62" s="102">
        <v>22058843.970468044</v>
      </c>
      <c r="N62" s="102">
        <v>24139023.166104738</v>
      </c>
      <c r="O62" s="102">
        <v>24367709.985870305</v>
      </c>
      <c r="P62" s="102">
        <v>26907792.831104681</v>
      </c>
      <c r="Q62" s="102">
        <v>27873656.54093048</v>
      </c>
      <c r="R62" s="102">
        <v>28481110.852111816</v>
      </c>
      <c r="S62" s="102">
        <v>28533285.252590332</v>
      </c>
      <c r="T62" s="102">
        <v>29305827.702644043</v>
      </c>
      <c r="U62" s="102">
        <v>29109276.025686033</v>
      </c>
      <c r="V62" s="102">
        <v>29366097.513737794</v>
      </c>
      <c r="W62" s="102">
        <v>30230203.785614014</v>
      </c>
    </row>
    <row r="63" spans="1:23" outlineLevel="1">
      <c r="A63" s="103" t="s">
        <v>79</v>
      </c>
      <c r="B63" s="104">
        <v>0.63990951371485494</v>
      </c>
      <c r="C63" s="104">
        <v>0.56088736051126797</v>
      </c>
      <c r="D63" s="104">
        <v>0.73516059285747004</v>
      </c>
      <c r="E63" s="104">
        <v>0.81318470058040171</v>
      </c>
      <c r="F63" s="104">
        <v>0.90623390533544934</v>
      </c>
      <c r="G63" s="104">
        <v>0.93106295862292843</v>
      </c>
      <c r="H63" s="104">
        <v>0.97863289786743879</v>
      </c>
      <c r="I63" s="104">
        <v>1.0137453338077702</v>
      </c>
      <c r="J63" s="104">
        <v>1.0134092564088804</v>
      </c>
      <c r="K63" s="104">
        <v>1.0692697535245876</v>
      </c>
      <c r="L63" s="104">
        <v>1.0672101977095925</v>
      </c>
      <c r="M63" s="104">
        <v>1.1001713860569797</v>
      </c>
      <c r="N63" s="104">
        <v>1.1275303316807139</v>
      </c>
      <c r="O63" s="104">
        <v>1.129969155915298</v>
      </c>
      <c r="P63" s="104">
        <v>1.2371888734066783</v>
      </c>
      <c r="Q63" s="104">
        <v>1.2683404545563441</v>
      </c>
      <c r="R63" s="104">
        <v>1.2787446706115391</v>
      </c>
      <c r="S63" s="104">
        <v>1.2703800547380668</v>
      </c>
      <c r="T63" s="104">
        <v>1.2938823338596139</v>
      </c>
      <c r="U63" s="104">
        <v>1.2682357250660405</v>
      </c>
      <c r="V63" s="104">
        <v>1.2633709252023608</v>
      </c>
      <c r="W63" s="104">
        <v>1.2878850372762576</v>
      </c>
    </row>
    <row r="65" spans="1:25" ht="15.6">
      <c r="A65" s="72" t="s">
        <v>81</v>
      </c>
    </row>
    <row r="66" spans="1:25" s="54" customFormat="1" ht="19.5" customHeight="1" outlineLevel="1">
      <c r="A66" s="73" t="s">
        <v>52</v>
      </c>
      <c r="B66" s="74">
        <v>2024</v>
      </c>
      <c r="C66" s="74">
        <v>2025</v>
      </c>
      <c r="D66" s="74">
        <v>2026</v>
      </c>
      <c r="E66" s="74">
        <v>2027</v>
      </c>
      <c r="F66" s="74">
        <v>2028</v>
      </c>
      <c r="G66" s="74">
        <v>2029</v>
      </c>
      <c r="H66" s="74">
        <v>2030</v>
      </c>
      <c r="I66" s="74">
        <v>2031</v>
      </c>
      <c r="J66" s="74">
        <v>2032</v>
      </c>
      <c r="K66" s="74">
        <v>2033</v>
      </c>
      <c r="L66" s="74">
        <v>2034</v>
      </c>
      <c r="M66" s="74">
        <v>2035</v>
      </c>
      <c r="N66" s="74">
        <v>2036</v>
      </c>
      <c r="O66" s="74">
        <v>2037</v>
      </c>
      <c r="P66" s="74">
        <v>2038</v>
      </c>
      <c r="Q66" s="74">
        <v>2039</v>
      </c>
      <c r="R66" s="74">
        <v>2040</v>
      </c>
      <c r="S66" s="74">
        <v>2041</v>
      </c>
      <c r="T66" s="74">
        <v>2042</v>
      </c>
      <c r="U66" s="74">
        <v>2043</v>
      </c>
      <c r="V66" s="74">
        <v>2044</v>
      </c>
      <c r="W66" s="74">
        <v>2045</v>
      </c>
      <c r="X66"/>
      <c r="Y66"/>
    </row>
    <row r="67" spans="1:25" outlineLevel="1">
      <c r="A67" s="100" t="s">
        <v>53</v>
      </c>
      <c r="B67" s="102">
        <v>22404840</v>
      </c>
      <c r="C67" s="102">
        <v>22715496</v>
      </c>
      <c r="D67" s="102">
        <v>23068988</v>
      </c>
      <c r="E67" s="102">
        <v>23362105</v>
      </c>
      <c r="F67" s="102">
        <v>23749816</v>
      </c>
      <c r="G67" s="102">
        <v>24066962</v>
      </c>
      <c r="H67" s="102">
        <v>24519076</v>
      </c>
      <c r="I67" s="102">
        <v>25001932</v>
      </c>
      <c r="J67" s="102">
        <v>25541471</v>
      </c>
      <c r="K67" s="102">
        <v>25894115</v>
      </c>
      <c r="L67" s="102">
        <v>26418447</v>
      </c>
      <c r="M67" s="102">
        <v>26947059</v>
      </c>
      <c r="N67" s="102">
        <v>27568342</v>
      </c>
      <c r="O67" s="102">
        <v>28015005</v>
      </c>
      <c r="P67" s="102">
        <v>28499889</v>
      </c>
      <c r="Q67" s="102">
        <v>29039238</v>
      </c>
      <c r="R67" s="102">
        <v>29670582</v>
      </c>
      <c r="S67" s="102">
        <v>30145108</v>
      </c>
      <c r="T67" s="102">
        <v>30634514</v>
      </c>
      <c r="U67" s="102">
        <v>31267434</v>
      </c>
      <c r="V67" s="102">
        <v>31903401</v>
      </c>
      <c r="W67" s="102">
        <v>32401151</v>
      </c>
    </row>
    <row r="68" spans="1:25" outlineLevel="1">
      <c r="A68" s="36" t="s">
        <v>54</v>
      </c>
      <c r="B68" s="102">
        <v>60255.8203125</v>
      </c>
      <c r="C68" s="102">
        <v>171037.73828125</v>
      </c>
      <c r="D68" s="102">
        <v>304569.765625</v>
      </c>
      <c r="E68" s="102">
        <v>460990.765625</v>
      </c>
      <c r="F68" s="102">
        <v>594914.640625</v>
      </c>
      <c r="G68" s="102">
        <v>814050.859375</v>
      </c>
      <c r="H68" s="102">
        <v>1065618.65625</v>
      </c>
      <c r="I68" s="102">
        <v>1245668.15625</v>
      </c>
      <c r="J68" s="102">
        <v>1550705.03125</v>
      </c>
      <c r="K68" s="102">
        <v>1873200.78125</v>
      </c>
      <c r="L68" s="102">
        <v>2079698.25</v>
      </c>
      <c r="M68" s="102">
        <v>2288295.4375</v>
      </c>
      <c r="N68" s="102">
        <v>2503872.5625</v>
      </c>
      <c r="O68" s="102">
        <v>2705808.8125</v>
      </c>
      <c r="P68" s="102">
        <v>2909202.125</v>
      </c>
      <c r="Q68" s="102">
        <v>3115128.375</v>
      </c>
      <c r="R68" s="102">
        <v>3327869.625</v>
      </c>
      <c r="S68" s="102">
        <v>3526383.75</v>
      </c>
      <c r="T68" s="102">
        <v>3729803.25</v>
      </c>
      <c r="U68" s="102">
        <v>3941389.625</v>
      </c>
      <c r="V68" s="102">
        <v>4170888.25</v>
      </c>
      <c r="W68" s="102">
        <v>4381295.625</v>
      </c>
    </row>
    <row r="69" spans="1:25" outlineLevel="1">
      <c r="A69" s="36" t="s">
        <v>55</v>
      </c>
      <c r="B69" s="102">
        <v>1742877.5660156249</v>
      </c>
      <c r="C69" s="102">
        <v>1758467.7444140625</v>
      </c>
      <c r="D69" s="102">
        <v>1775624.6222812501</v>
      </c>
      <c r="E69" s="102">
        <v>1786286.91028125</v>
      </c>
      <c r="F69" s="102">
        <v>1806082.3060312499</v>
      </c>
      <c r="G69" s="102">
        <v>1813727.0689687501</v>
      </c>
      <c r="H69" s="102">
        <v>1829369.6728125</v>
      </c>
      <c r="I69" s="102">
        <v>1852988.5798124999</v>
      </c>
      <c r="J69" s="102">
        <v>1871279.7455625001</v>
      </c>
      <c r="K69" s="102">
        <v>1873631.3090625</v>
      </c>
      <c r="L69" s="102">
        <v>1898422.4025000001</v>
      </c>
      <c r="M69" s="102">
        <v>1923383.5578749999</v>
      </c>
      <c r="N69" s="102">
        <v>1955028.6161249999</v>
      </c>
      <c r="O69" s="102">
        <v>1974117.302625</v>
      </c>
      <c r="P69" s="102">
        <v>1996073.5762499999</v>
      </c>
      <c r="Q69" s="102">
        <v>2022080.5507499999</v>
      </c>
      <c r="R69" s="102">
        <v>2054731.56525</v>
      </c>
      <c r="S69" s="102">
        <v>2076260.4915</v>
      </c>
      <c r="T69" s="102">
        <v>2098567.4385000002</v>
      </c>
      <c r="U69" s="102">
        <v>2131431.4612500002</v>
      </c>
      <c r="V69" s="102">
        <v>2163135.9945</v>
      </c>
      <c r="W69" s="102">
        <v>2185548.7192500001</v>
      </c>
    </row>
    <row r="70" spans="1:25" outlineLevel="1">
      <c r="A70" s="100" t="s">
        <v>56</v>
      </c>
      <c r="B70" s="102">
        <v>20601706.613671876</v>
      </c>
      <c r="C70" s="102">
        <v>20785990.517304689</v>
      </c>
      <c r="D70" s="102">
        <v>20988793.61209375</v>
      </c>
      <c r="E70" s="102">
        <v>21114827.324093752</v>
      </c>
      <c r="F70" s="102">
        <v>21348819.053343751</v>
      </c>
      <c r="G70" s="102">
        <v>21439184.071656249</v>
      </c>
      <c r="H70" s="102">
        <v>21624087.670937501</v>
      </c>
      <c r="I70" s="102">
        <v>21903275.263937499</v>
      </c>
      <c r="J70" s="102">
        <v>22119486.223187499</v>
      </c>
      <c r="K70" s="102">
        <v>22147282.9096875</v>
      </c>
      <c r="L70" s="102">
        <v>22440326.3475</v>
      </c>
      <c r="M70" s="102">
        <v>22735380.004625</v>
      </c>
      <c r="N70" s="102">
        <v>23109440.821375001</v>
      </c>
      <c r="O70" s="102">
        <v>23335078.884875</v>
      </c>
      <c r="P70" s="102">
        <v>23594613.298749998</v>
      </c>
      <c r="Q70" s="102">
        <v>23902029.074249998</v>
      </c>
      <c r="R70" s="102">
        <v>24287980.809749998</v>
      </c>
      <c r="S70" s="102">
        <v>24542463.758500002</v>
      </c>
      <c r="T70" s="102">
        <v>24806143.311499998</v>
      </c>
      <c r="U70" s="102">
        <v>25194612.91375</v>
      </c>
      <c r="V70" s="102">
        <v>25569376.7555</v>
      </c>
      <c r="W70" s="102">
        <v>25834306.655749999</v>
      </c>
    </row>
    <row r="71" spans="1:25" outlineLevel="1">
      <c r="A71" s="36" t="s">
        <v>57</v>
      </c>
      <c r="B71" s="102">
        <v>200058.5</v>
      </c>
      <c r="C71" s="102">
        <v>200058.5</v>
      </c>
      <c r="D71" s="102">
        <v>329654.80990820314</v>
      </c>
      <c r="E71" s="102">
        <v>470948.00755468756</v>
      </c>
      <c r="F71" s="102">
        <v>619317.44719140627</v>
      </c>
      <c r="G71" s="102">
        <v>768542.33978515631</v>
      </c>
      <c r="H71" s="102">
        <v>926098.2866445313</v>
      </c>
      <c r="I71" s="102">
        <v>1092520.4752343751</v>
      </c>
      <c r="J71" s="102">
        <v>1263413.4400351562</v>
      </c>
      <c r="K71" s="102">
        <v>1423383.1901757815</v>
      </c>
      <c r="L71" s="102">
        <v>1534578.5823164063</v>
      </c>
      <c r="M71" s="102">
        <v>1588643.5626562501</v>
      </c>
      <c r="N71" s="102">
        <v>1653322.7780625003</v>
      </c>
      <c r="O71" s="102">
        <v>1722411.3976171876</v>
      </c>
      <c r="P71" s="102">
        <v>1800571.4046015625</v>
      </c>
      <c r="Q71" s="102">
        <v>1883551.7530781252</v>
      </c>
      <c r="R71" s="102">
        <v>1971897.5700859376</v>
      </c>
      <c r="S71" s="102">
        <v>2037190.7238515627</v>
      </c>
      <c r="T71" s="102">
        <v>2112330.9800468753</v>
      </c>
      <c r="U71" s="102">
        <v>2196839.4609453124</v>
      </c>
      <c r="V71" s="102">
        <v>2280926.7201796877</v>
      </c>
      <c r="W71" s="102">
        <v>2341089.7036953126</v>
      </c>
    </row>
    <row r="72" spans="1:25" outlineLevel="1">
      <c r="A72" s="36" t="s">
        <v>58</v>
      </c>
      <c r="B72" s="102">
        <v>5004.800048828125</v>
      </c>
      <c r="C72" s="102">
        <v>9920</v>
      </c>
      <c r="D72" s="102">
        <v>11552.7998046875</v>
      </c>
      <c r="E72" s="102">
        <v>10421.60009765625</v>
      </c>
      <c r="F72" s="102">
        <v>11162.7998046875</v>
      </c>
      <c r="G72" s="102">
        <v>10026</v>
      </c>
      <c r="H72" s="102">
        <v>11095.60009765625</v>
      </c>
      <c r="I72" s="102">
        <v>14117.60009765625</v>
      </c>
      <c r="J72" s="102">
        <v>15432.39990234375</v>
      </c>
      <c r="K72" s="102">
        <v>17264.900390625</v>
      </c>
      <c r="L72" s="102">
        <v>18520</v>
      </c>
      <c r="M72" s="102">
        <v>19562.7998046875</v>
      </c>
      <c r="N72" s="102">
        <v>18910.599609375</v>
      </c>
      <c r="O72" s="102">
        <v>19421.599609375</v>
      </c>
      <c r="P72" s="102">
        <v>17847.599609375</v>
      </c>
      <c r="Q72" s="102">
        <v>18762.400390625</v>
      </c>
      <c r="R72" s="102">
        <v>18446.7998046875</v>
      </c>
      <c r="S72" s="102">
        <v>19421.599609375</v>
      </c>
      <c r="T72" s="102">
        <v>20096.400390625</v>
      </c>
      <c r="U72" s="102">
        <v>20363.2001953125</v>
      </c>
      <c r="V72" s="102">
        <v>20217.599609375</v>
      </c>
      <c r="W72" s="102">
        <v>17625.2001953125</v>
      </c>
    </row>
    <row r="73" spans="1:25" outlineLevel="1">
      <c r="A73" s="36" t="s">
        <v>59</v>
      </c>
      <c r="B73" s="102">
        <v>0</v>
      </c>
      <c r="C73" s="102">
        <v>0</v>
      </c>
      <c r="D73" s="102">
        <v>0</v>
      </c>
      <c r="E73" s="102">
        <v>0</v>
      </c>
      <c r="F73" s="102">
        <v>0</v>
      </c>
      <c r="G73" s="102">
        <v>0</v>
      </c>
      <c r="H73" s="102">
        <v>0</v>
      </c>
      <c r="I73" s="102">
        <v>0</v>
      </c>
      <c r="J73" s="102">
        <v>0</v>
      </c>
      <c r="K73" s="102">
        <v>0</v>
      </c>
      <c r="L73" s="102">
        <v>0</v>
      </c>
      <c r="M73" s="102">
        <v>0</v>
      </c>
      <c r="N73" s="102">
        <v>0</v>
      </c>
      <c r="O73" s="102">
        <v>0</v>
      </c>
      <c r="P73" s="102">
        <v>0</v>
      </c>
      <c r="Q73" s="102">
        <v>0</v>
      </c>
      <c r="R73" s="102">
        <v>0</v>
      </c>
      <c r="S73" s="102">
        <v>0</v>
      </c>
      <c r="T73" s="102">
        <v>0</v>
      </c>
      <c r="U73" s="102">
        <v>0</v>
      </c>
      <c r="V73" s="102">
        <v>0</v>
      </c>
      <c r="W73" s="102">
        <v>0</v>
      </c>
    </row>
    <row r="74" spans="1:25" outlineLevel="1">
      <c r="A74" s="36" t="s">
        <v>60</v>
      </c>
      <c r="B74" s="102">
        <v>665246.53515625</v>
      </c>
      <c r="C74" s="102">
        <v>525675.162109375</v>
      </c>
      <c r="D74" s="102">
        <v>115582.115234375</v>
      </c>
      <c r="E74" s="102">
        <v>115582.115234375</v>
      </c>
      <c r="F74" s="102">
        <v>115855.57421875</v>
      </c>
      <c r="G74" s="102">
        <v>115582.115234375</v>
      </c>
      <c r="H74" s="102">
        <v>77939.634765625</v>
      </c>
      <c r="I74" s="102">
        <v>76938.15234375</v>
      </c>
      <c r="J74" s="102">
        <v>59.642646789550781</v>
      </c>
      <c r="K74" s="102">
        <v>0</v>
      </c>
      <c r="L74" s="102">
        <v>0</v>
      </c>
      <c r="M74" s="102">
        <v>0</v>
      </c>
      <c r="N74" s="102">
        <v>0</v>
      </c>
      <c r="O74" s="102">
        <v>0</v>
      </c>
      <c r="P74" s="102">
        <v>0</v>
      </c>
      <c r="Q74" s="102">
        <v>0</v>
      </c>
      <c r="R74" s="102">
        <v>0</v>
      </c>
      <c r="S74" s="102">
        <v>0</v>
      </c>
      <c r="T74" s="102">
        <v>0</v>
      </c>
      <c r="U74" s="102">
        <v>0</v>
      </c>
      <c r="V74" s="102">
        <v>0</v>
      </c>
      <c r="W74" s="102">
        <v>0</v>
      </c>
    </row>
    <row r="75" spans="1:25" outlineLevel="1">
      <c r="A75" s="36" t="s">
        <v>61</v>
      </c>
      <c r="B75" s="102">
        <v>728076.96875</v>
      </c>
      <c r="C75" s="102">
        <v>726421.28125</v>
      </c>
      <c r="D75" s="102">
        <v>1051741.28125</v>
      </c>
      <c r="E75" s="102">
        <v>1051741.28125</v>
      </c>
      <c r="F75" s="102">
        <v>1055187.96875</v>
      </c>
      <c r="G75" s="102">
        <v>1051741.28125</v>
      </c>
      <c r="H75" s="102">
        <v>1051741.28125</v>
      </c>
      <c r="I75" s="102">
        <v>1051734.4375</v>
      </c>
      <c r="J75" s="102">
        <v>1055025.96875</v>
      </c>
      <c r="K75" s="102">
        <v>1051741.28125</v>
      </c>
      <c r="L75" s="102">
        <v>1051732.3125</v>
      </c>
      <c r="M75" s="102">
        <v>1051692.71875</v>
      </c>
      <c r="N75" s="102">
        <v>0</v>
      </c>
      <c r="O75" s="102">
        <v>0</v>
      </c>
      <c r="P75" s="102">
        <v>0</v>
      </c>
      <c r="Q75" s="102">
        <v>0</v>
      </c>
      <c r="R75" s="102">
        <v>0</v>
      </c>
      <c r="S75" s="102">
        <v>0</v>
      </c>
      <c r="T75" s="102">
        <v>0</v>
      </c>
      <c r="U75" s="102">
        <v>0</v>
      </c>
      <c r="V75" s="102">
        <v>0</v>
      </c>
      <c r="W75" s="102">
        <v>0</v>
      </c>
    </row>
    <row r="76" spans="1:25" outlineLevel="1">
      <c r="A76" s="36" t="s">
        <v>62</v>
      </c>
      <c r="B76" s="102">
        <v>9299.4332885742188</v>
      </c>
      <c r="C76" s="102">
        <v>31559.60107421875</v>
      </c>
      <c r="D76" s="102">
        <v>31559.60107421875</v>
      </c>
      <c r="E76" s="102">
        <v>31559.60107421875</v>
      </c>
      <c r="F76" s="102">
        <v>31585.102783203125</v>
      </c>
      <c r="G76" s="102">
        <v>31559.60107421875</v>
      </c>
      <c r="H76" s="102">
        <v>31474.32958984375</v>
      </c>
      <c r="I76" s="102">
        <v>31408.385009765625</v>
      </c>
      <c r="J76" s="102">
        <v>30799.273071289063</v>
      </c>
      <c r="K76" s="102">
        <v>29642.42724609375</v>
      </c>
      <c r="L76" s="102">
        <v>28154.9951171875</v>
      </c>
      <c r="M76" s="102">
        <v>27962.783325195313</v>
      </c>
      <c r="N76" s="102">
        <v>27573.62158203125</v>
      </c>
      <c r="O76" s="102">
        <v>26708.368896484375</v>
      </c>
      <c r="P76" s="102">
        <v>25973.519409179688</v>
      </c>
      <c r="Q76" s="102">
        <v>26006.472412109375</v>
      </c>
      <c r="R76" s="102">
        <v>25715.76025390625</v>
      </c>
      <c r="S76" s="102">
        <v>25718.978271484375</v>
      </c>
      <c r="T76" s="102">
        <v>25112.681396484375</v>
      </c>
      <c r="U76" s="102">
        <v>26157.161865234375</v>
      </c>
      <c r="V76" s="102">
        <v>25461.484619140625</v>
      </c>
      <c r="W76" s="102">
        <v>1946.737060546875</v>
      </c>
    </row>
    <row r="77" spans="1:25" outlineLevel="1">
      <c r="A77" s="100" t="s">
        <v>63</v>
      </c>
      <c r="B77" s="102">
        <v>18994020.376428224</v>
      </c>
      <c r="C77" s="102">
        <v>19292355.972871095</v>
      </c>
      <c r="D77" s="102">
        <v>19448703.004822265</v>
      </c>
      <c r="E77" s="102">
        <v>19434574.718882814</v>
      </c>
      <c r="F77" s="102">
        <v>19515710.160595704</v>
      </c>
      <c r="G77" s="102">
        <v>19461732.734312501</v>
      </c>
      <c r="H77" s="102">
        <v>19525738.538589843</v>
      </c>
      <c r="I77" s="102">
        <v>19636556.213751953</v>
      </c>
      <c r="J77" s="102">
        <v>19754755.498781919</v>
      </c>
      <c r="K77" s="102">
        <v>19625251.110624999</v>
      </c>
      <c r="L77" s="102">
        <v>19807340.457566407</v>
      </c>
      <c r="M77" s="102">
        <v>20047518.140088867</v>
      </c>
      <c r="N77" s="102">
        <v>21409633.822121095</v>
      </c>
      <c r="O77" s="102">
        <v>21566537.518751953</v>
      </c>
      <c r="P77" s="102">
        <v>21750220.775129881</v>
      </c>
      <c r="Q77" s="102">
        <v>21973708.448369138</v>
      </c>
      <c r="R77" s="102">
        <v>22271920.679605465</v>
      </c>
      <c r="S77" s="102">
        <v>22460132.456767581</v>
      </c>
      <c r="T77" s="102">
        <v>22648603.249666013</v>
      </c>
      <c r="U77" s="102">
        <v>22951253.090744141</v>
      </c>
      <c r="V77" s="102">
        <v>23242770.951091796</v>
      </c>
      <c r="W77" s="102">
        <v>23473645.014798827</v>
      </c>
    </row>
    <row r="78" spans="1:25" outlineLevel="1">
      <c r="A78" s="36" t="s">
        <v>64</v>
      </c>
      <c r="B78" s="102">
        <v>0</v>
      </c>
      <c r="C78" s="102">
        <v>0</v>
      </c>
      <c r="D78" s="102">
        <v>2599251</v>
      </c>
      <c r="E78" s="102">
        <v>2599251</v>
      </c>
      <c r="F78" s="102">
        <v>2610712</v>
      </c>
      <c r="G78" s="102">
        <v>3354965</v>
      </c>
      <c r="H78" s="102">
        <v>4383462</v>
      </c>
      <c r="I78" s="102">
        <v>5392641</v>
      </c>
      <c r="J78" s="102">
        <v>5796626</v>
      </c>
      <c r="K78" s="102">
        <v>5770498</v>
      </c>
      <c r="L78" s="102">
        <v>5770498</v>
      </c>
      <c r="M78" s="102">
        <v>6526212</v>
      </c>
      <c r="N78" s="102">
        <v>8456415.4375</v>
      </c>
      <c r="O78" s="102">
        <v>10296535.34375</v>
      </c>
      <c r="P78" s="102">
        <v>10923828.75</v>
      </c>
      <c r="Q78" s="102">
        <v>10935622.90625</v>
      </c>
      <c r="R78" s="102">
        <v>11349557.25</v>
      </c>
      <c r="S78" s="102">
        <v>11303667.84375</v>
      </c>
      <c r="T78" s="102">
        <v>12078030.8125</v>
      </c>
      <c r="U78" s="102">
        <v>13234342.09375</v>
      </c>
      <c r="V78" s="102">
        <v>13296752.46875</v>
      </c>
      <c r="W78" s="102">
        <v>14236608.625</v>
      </c>
    </row>
    <row r="79" spans="1:25" outlineLevel="1">
      <c r="A79" s="36" t="s">
        <v>65</v>
      </c>
      <c r="B79" s="102">
        <v>0</v>
      </c>
      <c r="C79" s="102">
        <v>0</v>
      </c>
      <c r="D79" s="102">
        <v>0</v>
      </c>
      <c r="E79" s="102">
        <v>218604</v>
      </c>
      <c r="F79" s="102">
        <v>219140.375</v>
      </c>
      <c r="G79" s="102">
        <v>655593.390625</v>
      </c>
      <c r="H79" s="102">
        <v>1966889.5</v>
      </c>
      <c r="I79" s="102">
        <v>1965905.796875</v>
      </c>
      <c r="J79" s="102">
        <v>1970728.625</v>
      </c>
      <c r="K79" s="102">
        <v>1963938.34375</v>
      </c>
      <c r="L79" s="102">
        <v>1962954.640625</v>
      </c>
      <c r="M79" s="102">
        <v>1961970.859375</v>
      </c>
      <c r="N79" s="102">
        <v>1966782.125</v>
      </c>
      <c r="O79" s="102">
        <v>1953304.5</v>
      </c>
      <c r="P79" s="102">
        <v>2817471.578125</v>
      </c>
      <c r="Q79" s="102">
        <v>2797903.3125</v>
      </c>
      <c r="R79" s="102">
        <v>2776593.484375</v>
      </c>
      <c r="S79" s="102">
        <v>2775843.0625</v>
      </c>
      <c r="T79" s="102">
        <v>3179209.328125</v>
      </c>
      <c r="U79" s="102">
        <v>3215945.109375</v>
      </c>
      <c r="V79" s="102">
        <v>3220630.09375</v>
      </c>
      <c r="W79" s="102">
        <v>3203307.390625</v>
      </c>
    </row>
    <row r="80" spans="1:25" outlineLevel="1">
      <c r="A80" s="36" t="s">
        <v>66</v>
      </c>
      <c r="B80" s="102">
        <v>0</v>
      </c>
      <c r="C80" s="102">
        <v>0</v>
      </c>
      <c r="D80" s="102">
        <v>44924.701171875</v>
      </c>
      <c r="E80" s="102">
        <v>95689.61328125</v>
      </c>
      <c r="F80" s="102">
        <v>145224.0302734375</v>
      </c>
      <c r="G80" s="102">
        <v>193026.4658203125</v>
      </c>
      <c r="H80" s="102">
        <v>237951.1669921875</v>
      </c>
      <c r="I80" s="102">
        <v>284035.08984375</v>
      </c>
      <c r="J80" s="102">
        <v>330505.46484375</v>
      </c>
      <c r="K80" s="102">
        <v>376524.154296875</v>
      </c>
      <c r="L80" s="102">
        <v>422750.857421875</v>
      </c>
      <c r="M80" s="102">
        <v>468972.890625</v>
      </c>
      <c r="N80" s="102">
        <v>515137.12451171875</v>
      </c>
      <c r="O80" s="102">
        <v>559145.2177734375</v>
      </c>
      <c r="P80" s="102">
        <v>598785.22216796875</v>
      </c>
      <c r="Q80" s="102">
        <v>644140.4580078125</v>
      </c>
      <c r="R80" s="102">
        <v>687731.7177734375</v>
      </c>
      <c r="S80" s="102">
        <v>733943.3720703125</v>
      </c>
      <c r="T80" s="102">
        <v>780950.22802734375</v>
      </c>
      <c r="U80" s="102">
        <v>820893.81396484375</v>
      </c>
      <c r="V80" s="102">
        <v>865413.2451171875</v>
      </c>
      <c r="W80" s="102">
        <v>911539.732421875</v>
      </c>
    </row>
    <row r="81" spans="1:23" outlineLevel="1">
      <c r="A81" s="36" t="s">
        <v>67</v>
      </c>
      <c r="B81" s="102">
        <v>0</v>
      </c>
      <c r="C81" s="102">
        <v>0</v>
      </c>
      <c r="D81" s="102">
        <v>0</v>
      </c>
      <c r="E81" s="102">
        <v>0</v>
      </c>
      <c r="F81" s="102">
        <v>0</v>
      </c>
      <c r="G81" s="102">
        <v>0</v>
      </c>
      <c r="H81" s="102">
        <v>0</v>
      </c>
      <c r="I81" s="102">
        <v>0</v>
      </c>
      <c r="J81" s="102">
        <v>0</v>
      </c>
      <c r="K81" s="102">
        <v>0</v>
      </c>
      <c r="L81" s="102">
        <v>0</v>
      </c>
      <c r="M81" s="102">
        <v>0</v>
      </c>
      <c r="N81" s="102">
        <v>0</v>
      </c>
      <c r="O81" s="102">
        <v>0</v>
      </c>
      <c r="P81" s="102">
        <v>0</v>
      </c>
      <c r="Q81" s="102">
        <v>0</v>
      </c>
      <c r="R81" s="102">
        <v>0</v>
      </c>
      <c r="S81" s="102">
        <v>0</v>
      </c>
      <c r="T81" s="102">
        <v>0</v>
      </c>
      <c r="U81" s="102">
        <v>0</v>
      </c>
      <c r="V81" s="102">
        <v>0</v>
      </c>
      <c r="W81" s="102">
        <v>0</v>
      </c>
    </row>
    <row r="82" spans="1:23" outlineLevel="1">
      <c r="A82" s="36" t="s">
        <v>68</v>
      </c>
      <c r="B82" s="102">
        <v>0</v>
      </c>
      <c r="C82" s="102">
        <v>0</v>
      </c>
      <c r="D82" s="102">
        <v>975960</v>
      </c>
      <c r="E82" s="102">
        <v>1301280</v>
      </c>
      <c r="F82" s="102">
        <v>3271110</v>
      </c>
      <c r="G82" s="102">
        <v>3253200</v>
      </c>
      <c r="H82" s="102">
        <v>3252521.875</v>
      </c>
      <c r="I82" s="102">
        <v>3252687.625</v>
      </c>
      <c r="J82" s="102">
        <v>3270464.875</v>
      </c>
      <c r="K82" s="102">
        <v>3252707.5</v>
      </c>
      <c r="L82" s="102">
        <v>3252905.25</v>
      </c>
      <c r="M82" s="102">
        <v>3252659.375</v>
      </c>
      <c r="N82" s="102">
        <v>3266702.0625</v>
      </c>
      <c r="O82" s="102">
        <v>3232493.125</v>
      </c>
      <c r="P82" s="102">
        <v>3173223.40625</v>
      </c>
      <c r="Q82" s="102">
        <v>3192529.125</v>
      </c>
      <c r="R82" s="102">
        <v>3229950.375</v>
      </c>
      <c r="S82" s="102">
        <v>3222424.9375</v>
      </c>
      <c r="T82" s="102">
        <v>3200601.4375</v>
      </c>
      <c r="U82" s="102">
        <v>3211997.25</v>
      </c>
      <c r="V82" s="102">
        <v>3239120.09375</v>
      </c>
      <c r="W82" s="102">
        <v>3203234.09375</v>
      </c>
    </row>
    <row r="83" spans="1:23" outlineLevel="1">
      <c r="A83" s="36" t="s">
        <v>69</v>
      </c>
      <c r="B83" s="102">
        <v>0</v>
      </c>
      <c r="C83" s="102">
        <v>0</v>
      </c>
      <c r="D83" s="102">
        <v>0</v>
      </c>
      <c r="E83" s="102">
        <v>0</v>
      </c>
      <c r="F83" s="102">
        <v>0</v>
      </c>
      <c r="G83" s="102">
        <v>0</v>
      </c>
      <c r="H83" s="102">
        <v>0</v>
      </c>
      <c r="I83" s="102">
        <v>0</v>
      </c>
      <c r="J83" s="102">
        <v>0</v>
      </c>
      <c r="K83" s="102">
        <v>0</v>
      </c>
      <c r="L83" s="102">
        <v>0</v>
      </c>
      <c r="M83" s="102">
        <v>0</v>
      </c>
      <c r="N83" s="102">
        <v>0</v>
      </c>
      <c r="O83" s="102">
        <v>0</v>
      </c>
      <c r="P83" s="102">
        <v>0</v>
      </c>
      <c r="Q83" s="102">
        <v>0</v>
      </c>
      <c r="R83" s="102">
        <v>0</v>
      </c>
      <c r="S83" s="102">
        <v>0</v>
      </c>
      <c r="T83" s="102">
        <v>0</v>
      </c>
      <c r="U83" s="102">
        <v>0</v>
      </c>
      <c r="V83" s="102">
        <v>0</v>
      </c>
      <c r="W83" s="102">
        <v>0</v>
      </c>
    </row>
    <row r="84" spans="1:23" outlineLevel="1">
      <c r="A84" s="36" t="s">
        <v>70</v>
      </c>
      <c r="B84" s="102">
        <v>0</v>
      </c>
      <c r="C84" s="102">
        <v>0</v>
      </c>
      <c r="D84" s="102">
        <v>0</v>
      </c>
      <c r="E84" s="102">
        <v>0</v>
      </c>
      <c r="F84" s="102">
        <v>0</v>
      </c>
      <c r="G84" s="102">
        <v>0</v>
      </c>
      <c r="H84" s="102">
        <v>0</v>
      </c>
      <c r="I84" s="102">
        <v>1311.6349169921875</v>
      </c>
      <c r="J84" s="102">
        <v>3402.6042382812502</v>
      </c>
      <c r="K84" s="102">
        <v>9537.5833300781251</v>
      </c>
      <c r="L84" s="102">
        <v>13168.010087890625</v>
      </c>
      <c r="M84" s="102">
        <v>33629.329833984375</v>
      </c>
      <c r="N84" s="102">
        <v>41644.436264648437</v>
      </c>
      <c r="O84" s="102">
        <v>47542.941826171875</v>
      </c>
      <c r="P84" s="102">
        <v>68941.620810546869</v>
      </c>
      <c r="Q84" s="102">
        <v>100208.22732421875</v>
      </c>
      <c r="R84" s="102">
        <v>187710.06474609373</v>
      </c>
      <c r="S84" s="102">
        <v>287766.23931640625</v>
      </c>
      <c r="T84" s="102">
        <v>439681.99524414062</v>
      </c>
      <c r="U84" s="102">
        <v>447680.9437890625</v>
      </c>
      <c r="V84" s="102">
        <v>466380.10796386714</v>
      </c>
      <c r="W84" s="102">
        <v>479746.47534179688</v>
      </c>
    </row>
    <row r="85" spans="1:23" outlineLevel="1">
      <c r="A85" s="36" t="s">
        <v>71</v>
      </c>
      <c r="B85" s="102">
        <v>0</v>
      </c>
      <c r="C85" s="102">
        <v>0</v>
      </c>
      <c r="D85" s="102">
        <v>0</v>
      </c>
      <c r="E85" s="102">
        <v>39800.3505859375</v>
      </c>
      <c r="F85" s="102">
        <v>39800.3642578125</v>
      </c>
      <c r="G85" s="102">
        <v>39800.24072265625</v>
      </c>
      <c r="H85" s="102">
        <v>39800.211181640625</v>
      </c>
      <c r="I85" s="102">
        <v>39800.1904296875</v>
      </c>
      <c r="J85" s="102">
        <v>39699.373046875</v>
      </c>
      <c r="K85" s="102">
        <v>39800.380859375</v>
      </c>
      <c r="L85" s="102">
        <v>39800.374877929688</v>
      </c>
      <c r="M85" s="102">
        <v>39800.249755859375</v>
      </c>
      <c r="N85" s="102">
        <v>39721.979248046875</v>
      </c>
      <c r="O85" s="102">
        <v>39800.21044921875</v>
      </c>
      <c r="P85" s="102">
        <v>39800.188232421875</v>
      </c>
      <c r="Q85" s="102">
        <v>39800.230163574219</v>
      </c>
      <c r="R85" s="102">
        <v>39800.22900390625</v>
      </c>
      <c r="S85" s="102">
        <v>39800.1865234375</v>
      </c>
      <c r="T85" s="102">
        <v>39800.34423828125</v>
      </c>
      <c r="U85" s="102">
        <v>39800.378662109375</v>
      </c>
      <c r="V85" s="102">
        <v>39801.11572265625</v>
      </c>
      <c r="W85" s="102">
        <v>46318.79248046875</v>
      </c>
    </row>
    <row r="86" spans="1:23" outlineLevel="1">
      <c r="A86" s="36" t="s">
        <v>72</v>
      </c>
      <c r="B86" s="102">
        <v>0</v>
      </c>
      <c r="C86" s="102">
        <v>0</v>
      </c>
      <c r="D86" s="102">
        <v>0</v>
      </c>
      <c r="E86" s="102">
        <v>0</v>
      </c>
      <c r="F86" s="102">
        <v>0</v>
      </c>
      <c r="G86" s="102">
        <v>0</v>
      </c>
      <c r="H86" s="102">
        <v>0</v>
      </c>
      <c r="I86" s="102">
        <v>0</v>
      </c>
      <c r="J86" s="102">
        <v>0</v>
      </c>
      <c r="K86" s="102">
        <v>0</v>
      </c>
      <c r="L86" s="102">
        <v>0</v>
      </c>
      <c r="M86" s="102">
        <v>0</v>
      </c>
      <c r="N86" s="102">
        <v>1051033.3125</v>
      </c>
      <c r="O86" s="102">
        <v>1040693.5</v>
      </c>
      <c r="P86" s="102">
        <v>1025214.34375</v>
      </c>
      <c r="Q86" s="102">
        <v>1033014.40625</v>
      </c>
      <c r="R86" s="102">
        <v>1040584.90625</v>
      </c>
      <c r="S86" s="102">
        <v>1040422.65625</v>
      </c>
      <c r="T86" s="102">
        <v>1000454.53125</v>
      </c>
      <c r="U86" s="102">
        <v>720337.40625</v>
      </c>
      <c r="V86" s="102">
        <v>724454.21875</v>
      </c>
      <c r="W86" s="102">
        <v>718426</v>
      </c>
    </row>
    <row r="87" spans="1:23" outlineLevel="1">
      <c r="A87" s="36" t="s">
        <v>73</v>
      </c>
      <c r="B87" s="102">
        <v>2183.929931640625</v>
      </c>
      <c r="C87" s="102">
        <v>87465.109375</v>
      </c>
      <c r="D87" s="102">
        <v>87027.78125</v>
      </c>
      <c r="E87" s="102">
        <v>86592.640625</v>
      </c>
      <c r="F87" s="102">
        <v>86251.9765625</v>
      </c>
      <c r="G87" s="102">
        <v>85728.8828125</v>
      </c>
      <c r="H87" s="102">
        <v>85300.234375</v>
      </c>
      <c r="I87" s="102">
        <v>84873.734375</v>
      </c>
      <c r="J87" s="102">
        <v>84539.8359375</v>
      </c>
      <c r="K87" s="102">
        <v>84027.1171875</v>
      </c>
      <c r="L87" s="102">
        <v>83568.625</v>
      </c>
      <c r="M87" s="102">
        <v>83188.9453125</v>
      </c>
      <c r="N87" s="102">
        <v>82861.671875</v>
      </c>
      <c r="O87" s="102">
        <v>82357.078125</v>
      </c>
      <c r="P87" s="102">
        <v>81845.1640625</v>
      </c>
      <c r="Q87" s="102">
        <v>81537.6015625</v>
      </c>
      <c r="R87" s="102">
        <v>81216.828125</v>
      </c>
      <c r="S87" s="102">
        <v>80724.2734375</v>
      </c>
      <c r="T87" s="102">
        <v>80320.6484375</v>
      </c>
      <c r="U87" s="102">
        <v>79919.0390625</v>
      </c>
      <c r="V87" s="102">
        <v>79604.6328125</v>
      </c>
      <c r="W87" s="102">
        <v>60447.9375</v>
      </c>
    </row>
    <row r="88" spans="1:23" outlineLevel="1">
      <c r="A88" s="36" t="s">
        <v>74</v>
      </c>
      <c r="B88" s="102">
        <v>4214014.578125</v>
      </c>
      <c r="C88" s="102">
        <v>4244893.67578125</v>
      </c>
      <c r="D88" s="102">
        <v>4463738.6015625</v>
      </c>
      <c r="E88" s="102">
        <v>4453771.6640625</v>
      </c>
      <c r="F88" s="102">
        <v>4342538.671875</v>
      </c>
      <c r="G88" s="102">
        <v>4327861.4140625</v>
      </c>
      <c r="H88" s="102">
        <v>4326088.9140625</v>
      </c>
      <c r="I88" s="102">
        <v>4320708.6953125</v>
      </c>
      <c r="J88" s="102">
        <v>4330461.3046875</v>
      </c>
      <c r="K88" s="102">
        <v>4319104.390625</v>
      </c>
      <c r="L88" s="102">
        <v>4316168.65625</v>
      </c>
      <c r="M88" s="102">
        <v>4311383.96875</v>
      </c>
      <c r="N88" s="102">
        <v>4310545.859375</v>
      </c>
      <c r="O88" s="102">
        <v>4230480.0078125</v>
      </c>
      <c r="P88" s="102">
        <v>4178528.546875</v>
      </c>
      <c r="Q88" s="102">
        <v>4199283.4765625</v>
      </c>
      <c r="R88" s="102">
        <v>4179122.859375</v>
      </c>
      <c r="S88" s="102">
        <v>3937680.5078125</v>
      </c>
      <c r="T88" s="102">
        <v>3201754.1484375</v>
      </c>
      <c r="U88" s="102">
        <v>1952651.8828125</v>
      </c>
      <c r="V88" s="102">
        <v>1960629.953125</v>
      </c>
      <c r="W88" s="102">
        <v>1952651.8828125</v>
      </c>
    </row>
    <row r="89" spans="1:23" outlineLevel="1">
      <c r="A89" s="36" t="s">
        <v>75</v>
      </c>
      <c r="B89" s="102">
        <v>960.21502685546875</v>
      </c>
      <c r="C89" s="102">
        <v>957.45001220703125</v>
      </c>
      <c r="D89" s="102">
        <v>957.45001220703125</v>
      </c>
      <c r="E89" s="102">
        <v>957.45001220703125</v>
      </c>
      <c r="F89" s="102">
        <v>960.21502685546875</v>
      </c>
      <c r="G89" s="102">
        <v>957.45001220703125</v>
      </c>
      <c r="H89" s="102">
        <v>957.45001220703125</v>
      </c>
      <c r="I89" s="102">
        <v>957.45001220703125</v>
      </c>
      <c r="J89" s="102">
        <v>959.2449951171875</v>
      </c>
      <c r="K89" s="102">
        <v>957.45001220703125</v>
      </c>
      <c r="L89" s="102">
        <v>957.45001220703125</v>
      </c>
      <c r="M89" s="102">
        <v>957.45001220703125</v>
      </c>
      <c r="N89" s="102">
        <v>960.21502685546875</v>
      </c>
      <c r="O89" s="102">
        <v>957.3599853515625</v>
      </c>
      <c r="P89" s="102">
        <v>955.864990234375</v>
      </c>
      <c r="Q89" s="102">
        <v>957.45001220703125</v>
      </c>
      <c r="R89" s="102">
        <v>960.21502685546875</v>
      </c>
      <c r="S89" s="102">
        <v>957.45001220703125</v>
      </c>
      <c r="T89" s="102">
        <v>957.45001220703125</v>
      </c>
      <c r="U89" s="102">
        <v>957.45001220703125</v>
      </c>
      <c r="V89" s="102">
        <v>960.21502685546875</v>
      </c>
      <c r="W89" s="102">
        <v>957.45001220703125</v>
      </c>
    </row>
    <row r="90" spans="1:23" outlineLevel="1">
      <c r="A90" s="36" t="s">
        <v>76</v>
      </c>
      <c r="B90" s="102">
        <v>131357.40625</v>
      </c>
      <c r="C90" s="102">
        <v>130980</v>
      </c>
      <c r="D90" s="102">
        <v>130980</v>
      </c>
      <c r="E90" s="102">
        <v>130980</v>
      </c>
      <c r="F90" s="102">
        <v>131357.40625</v>
      </c>
      <c r="G90" s="102">
        <v>130980</v>
      </c>
      <c r="H90" s="102">
        <v>130980</v>
      </c>
      <c r="I90" s="102">
        <v>130957.8046875</v>
      </c>
      <c r="J90" s="102">
        <v>131346.296875</v>
      </c>
      <c r="K90" s="102">
        <v>130957.796875</v>
      </c>
      <c r="L90" s="102">
        <v>130980</v>
      </c>
      <c r="M90" s="102">
        <v>130968.8984375</v>
      </c>
      <c r="N90" s="102">
        <v>131357.40625</v>
      </c>
      <c r="O90" s="102">
        <v>130964.2734375</v>
      </c>
      <c r="P90" s="102">
        <v>0</v>
      </c>
      <c r="Q90" s="102">
        <v>0</v>
      </c>
      <c r="R90" s="102">
        <v>0</v>
      </c>
      <c r="S90" s="102">
        <v>0</v>
      </c>
      <c r="T90" s="102">
        <v>0</v>
      </c>
      <c r="U90" s="102">
        <v>0</v>
      </c>
      <c r="V90" s="102">
        <v>0</v>
      </c>
      <c r="W90" s="102">
        <v>0</v>
      </c>
    </row>
    <row r="91" spans="1:23" outlineLevel="1">
      <c r="A91" s="36" t="s">
        <v>77</v>
      </c>
      <c r="B91" s="102">
        <v>7806561.2451370237</v>
      </c>
      <c r="C91" s="102">
        <v>6356336.9453308107</v>
      </c>
      <c r="D91" s="102">
        <v>6063158.8256835938</v>
      </c>
      <c r="E91" s="102">
        <v>5542024.39453125</v>
      </c>
      <c r="F91" s="102">
        <v>5506234.41796875</v>
      </c>
      <c r="G91" s="102">
        <v>4983826.8125</v>
      </c>
      <c r="H91" s="102">
        <v>5027078.640625</v>
      </c>
      <c r="I91" s="102">
        <v>5005724.4375</v>
      </c>
      <c r="J91" s="102">
        <v>4994055.0234375</v>
      </c>
      <c r="K91" s="102">
        <v>4880236.10546875</v>
      </c>
      <c r="L91" s="102">
        <v>4986791.09765625</v>
      </c>
      <c r="M91" s="102">
        <v>4836636.09765625</v>
      </c>
      <c r="N91" s="102">
        <v>4551506.83984375</v>
      </c>
      <c r="O91" s="102">
        <v>4286713.6616210938</v>
      </c>
      <c r="P91" s="102">
        <v>4142680.109375</v>
      </c>
      <c r="Q91" s="102">
        <v>4182150.1328125</v>
      </c>
      <c r="R91" s="102">
        <v>4107026.546875</v>
      </c>
      <c r="S91" s="102">
        <v>4181021.5546875</v>
      </c>
      <c r="T91" s="102">
        <v>4084362.265625</v>
      </c>
      <c r="U91" s="102">
        <v>4105404.5390625</v>
      </c>
      <c r="V91" s="102">
        <v>4183833.9921875</v>
      </c>
      <c r="W91" s="102">
        <v>4063177.9296875</v>
      </c>
    </row>
    <row r="92" spans="1:23" outlineLevel="1">
      <c r="A92" s="36" t="s">
        <v>78</v>
      </c>
      <c r="B92" s="102">
        <v>0</v>
      </c>
      <c r="C92" s="102">
        <v>0</v>
      </c>
      <c r="D92" s="102">
        <v>0</v>
      </c>
      <c r="E92" s="102">
        <v>0</v>
      </c>
      <c r="F92" s="102">
        <v>0</v>
      </c>
      <c r="G92" s="102">
        <v>0</v>
      </c>
      <c r="H92" s="102">
        <v>11795.52413291931</v>
      </c>
      <c r="I92" s="102">
        <v>14354.657724609377</v>
      </c>
      <c r="J92" s="102">
        <v>8152.4992187500002</v>
      </c>
      <c r="K92" s="102">
        <v>17559.849593582152</v>
      </c>
      <c r="L92" s="102">
        <v>25409.744059028628</v>
      </c>
      <c r="M92" s="102">
        <v>277019.93878173828</v>
      </c>
      <c r="N92" s="102">
        <v>224198.89218017578</v>
      </c>
      <c r="O92" s="102">
        <v>263777.11455322267</v>
      </c>
      <c r="P92" s="102">
        <v>303980.59707241057</v>
      </c>
      <c r="Q92" s="102">
        <v>537190.90008270263</v>
      </c>
      <c r="R92" s="102">
        <v>897932.85528593056</v>
      </c>
      <c r="S92" s="102">
        <v>1003748.7734375</v>
      </c>
      <c r="T92" s="102">
        <v>1195782.2376171874</v>
      </c>
      <c r="U92" s="102">
        <v>1202242.6556249999</v>
      </c>
      <c r="V92" s="102">
        <v>1207700.7677343749</v>
      </c>
      <c r="W92" s="102">
        <v>1484331.421875</v>
      </c>
    </row>
    <row r="93" spans="1:23" outlineLevel="1">
      <c r="A93" s="101" t="s">
        <v>5</v>
      </c>
      <c r="B93" s="102">
        <v>12155077.374470521</v>
      </c>
      <c r="C93" s="102">
        <v>10820633.180499267</v>
      </c>
      <c r="D93" s="102">
        <v>14365998.359680176</v>
      </c>
      <c r="E93" s="102">
        <v>14468951.113098145</v>
      </c>
      <c r="F93" s="102">
        <v>16353329.457214355</v>
      </c>
      <c r="G93" s="102">
        <v>17025939.656555176</v>
      </c>
      <c r="H93" s="102">
        <v>19462825.516381454</v>
      </c>
      <c r="I93" s="102">
        <v>20493958.116677243</v>
      </c>
      <c r="J93" s="102">
        <v>20960941.147280272</v>
      </c>
      <c r="K93" s="102">
        <v>20845848.67199837</v>
      </c>
      <c r="L93" s="102">
        <v>21005952.705990184</v>
      </c>
      <c r="M93" s="102">
        <v>21923400.003540039</v>
      </c>
      <c r="N93" s="102">
        <v>24638867.362075195</v>
      </c>
      <c r="O93" s="102">
        <v>26164764.334333498</v>
      </c>
      <c r="P93" s="102">
        <v>27355255.391711082</v>
      </c>
      <c r="Q93" s="102">
        <v>27744338.226528015</v>
      </c>
      <c r="R93" s="102">
        <v>28578187.331836224</v>
      </c>
      <c r="S93" s="102">
        <v>28608000.857297365</v>
      </c>
      <c r="T93" s="102">
        <v>29281905.427014161</v>
      </c>
      <c r="U93" s="102">
        <v>29032172.562365722</v>
      </c>
      <c r="V93" s="102">
        <v>29285280.904689942</v>
      </c>
      <c r="W93" s="102">
        <v>30360747.731506348</v>
      </c>
    </row>
    <row r="94" spans="1:23" outlineLevel="1">
      <c r="A94" s="103" t="s">
        <v>79</v>
      </c>
      <c r="B94" s="104">
        <v>0.63994231519068479</v>
      </c>
      <c r="C94" s="104">
        <v>0.56087671177720533</v>
      </c>
      <c r="D94" s="104">
        <v>0.73866099740009172</v>
      </c>
      <c r="E94" s="104">
        <v>0.74449538116416702</v>
      </c>
      <c r="F94" s="104">
        <v>0.83795718027384258</v>
      </c>
      <c r="G94" s="104">
        <v>0.87484192127133475</v>
      </c>
      <c r="H94" s="104">
        <v>0.99677794404119213</v>
      </c>
      <c r="I94" s="104">
        <v>1.0436635575806734</v>
      </c>
      <c r="J94" s="104">
        <v>1.0610579892306298</v>
      </c>
      <c r="K94" s="104">
        <v>1.0621952582666596</v>
      </c>
      <c r="L94" s="104">
        <v>1.0605135379477919</v>
      </c>
      <c r="M94" s="104">
        <v>1.0935717753361194</v>
      </c>
      <c r="N94" s="104">
        <v>1.1508308627220685</v>
      </c>
      <c r="O94" s="104">
        <v>1.2132111754881107</v>
      </c>
      <c r="P94" s="104">
        <v>1.2577001251863262</v>
      </c>
      <c r="Q94" s="104">
        <v>1.2626151972352744</v>
      </c>
      <c r="R94" s="104">
        <v>1.2831487568113265</v>
      </c>
      <c r="S94" s="104">
        <v>1.2737236039174531</v>
      </c>
      <c r="T94" s="104">
        <v>1.2928790841636544</v>
      </c>
      <c r="U94" s="104">
        <v>1.2649493449259166</v>
      </c>
      <c r="V94" s="104">
        <v>1.2599737340402739</v>
      </c>
      <c r="W94" s="104">
        <v>1.2933972424123132</v>
      </c>
    </row>
    <row r="96" spans="1:23" ht="15.6">
      <c r="A96" s="72" t="s">
        <v>82</v>
      </c>
    </row>
    <row r="97" spans="1:25" s="54" customFormat="1" ht="19.5" customHeight="1" outlineLevel="1">
      <c r="A97" s="73" t="s">
        <v>52</v>
      </c>
      <c r="B97" s="74">
        <v>2024</v>
      </c>
      <c r="C97" s="74">
        <v>2025</v>
      </c>
      <c r="D97" s="74">
        <v>2026</v>
      </c>
      <c r="E97" s="74">
        <v>2027</v>
      </c>
      <c r="F97" s="74">
        <v>2028</v>
      </c>
      <c r="G97" s="74">
        <v>2029</v>
      </c>
      <c r="H97" s="74">
        <v>2030</v>
      </c>
      <c r="I97" s="74">
        <v>2031</v>
      </c>
      <c r="J97" s="74">
        <v>2032</v>
      </c>
      <c r="K97" s="74">
        <v>2033</v>
      </c>
      <c r="L97" s="74">
        <v>2034</v>
      </c>
      <c r="M97" s="74">
        <v>2035</v>
      </c>
      <c r="N97" s="74">
        <v>2036</v>
      </c>
      <c r="O97" s="74">
        <v>2037</v>
      </c>
      <c r="P97" s="74">
        <v>2038</v>
      </c>
      <c r="Q97" s="74">
        <v>2039</v>
      </c>
      <c r="R97" s="74">
        <v>2040</v>
      </c>
      <c r="S97" s="74">
        <v>2041</v>
      </c>
      <c r="T97" s="74">
        <v>2042</v>
      </c>
      <c r="U97" s="74">
        <v>2043</v>
      </c>
      <c r="V97" s="74">
        <v>2044</v>
      </c>
      <c r="W97" s="74">
        <v>2045</v>
      </c>
      <c r="X97"/>
      <c r="Y97"/>
    </row>
    <row r="98" spans="1:25" outlineLevel="1">
      <c r="A98" s="100" t="s">
        <v>53</v>
      </c>
      <c r="B98" s="102">
        <v>22404840</v>
      </c>
      <c r="C98" s="102">
        <v>22715496</v>
      </c>
      <c r="D98" s="102">
        <v>23068988</v>
      </c>
      <c r="E98" s="102">
        <v>23362105</v>
      </c>
      <c r="F98" s="102">
        <v>23749816</v>
      </c>
      <c r="G98" s="102">
        <v>24066962</v>
      </c>
      <c r="H98" s="102">
        <v>24519076</v>
      </c>
      <c r="I98" s="102">
        <v>25001932</v>
      </c>
      <c r="J98" s="102">
        <v>25541471</v>
      </c>
      <c r="K98" s="102">
        <v>25894115</v>
      </c>
      <c r="L98" s="102">
        <v>26418447</v>
      </c>
      <c r="M98" s="102">
        <v>26947059</v>
      </c>
      <c r="N98" s="102">
        <v>27568342</v>
      </c>
      <c r="O98" s="102">
        <v>28015005</v>
      </c>
      <c r="P98" s="102">
        <v>28499889</v>
      </c>
      <c r="Q98" s="102">
        <v>29039238</v>
      </c>
      <c r="R98" s="102">
        <v>29670582</v>
      </c>
      <c r="S98" s="102">
        <v>30145108</v>
      </c>
      <c r="T98" s="102">
        <v>30634514</v>
      </c>
      <c r="U98" s="102">
        <v>31267434</v>
      </c>
      <c r="V98" s="102">
        <v>31903401</v>
      </c>
      <c r="W98" s="102">
        <v>32401151</v>
      </c>
    </row>
    <row r="99" spans="1:25" outlineLevel="1">
      <c r="A99" s="36" t="s">
        <v>54</v>
      </c>
      <c r="B99" s="102">
        <v>60255.8203125</v>
      </c>
      <c r="C99" s="102">
        <v>171037.73828125</v>
      </c>
      <c r="D99" s="102">
        <v>304569.765625</v>
      </c>
      <c r="E99" s="102">
        <v>460990.765625</v>
      </c>
      <c r="F99" s="102">
        <v>594914.640625</v>
      </c>
      <c r="G99" s="102">
        <v>814050.859375</v>
      </c>
      <c r="H99" s="102">
        <v>1065582.53125</v>
      </c>
      <c r="I99" s="102">
        <v>1246003.71875</v>
      </c>
      <c r="J99" s="102">
        <v>1551232.78125</v>
      </c>
      <c r="K99" s="102">
        <v>1873186.53125</v>
      </c>
      <c r="L99" s="102">
        <v>2080073.4375</v>
      </c>
      <c r="M99" s="102">
        <v>2288307.125</v>
      </c>
      <c r="N99" s="102">
        <v>2503872.5625</v>
      </c>
      <c r="O99" s="102">
        <v>2706275.9375</v>
      </c>
      <c r="P99" s="102">
        <v>2908857.875</v>
      </c>
      <c r="Q99" s="102">
        <v>3115128.375</v>
      </c>
      <c r="R99" s="102">
        <v>3327869.625</v>
      </c>
      <c r="S99" s="102">
        <v>3526383.75</v>
      </c>
      <c r="T99" s="102">
        <v>3729803.25</v>
      </c>
      <c r="U99" s="102">
        <v>3941389.625</v>
      </c>
      <c r="V99" s="102">
        <v>4170888.25</v>
      </c>
      <c r="W99" s="102">
        <v>4381295.625</v>
      </c>
    </row>
    <row r="100" spans="1:25" outlineLevel="1">
      <c r="A100" s="36" t="s">
        <v>55</v>
      </c>
      <c r="B100" s="102">
        <v>1742877.5660156249</v>
      </c>
      <c r="C100" s="102">
        <v>1758467.7444140625</v>
      </c>
      <c r="D100" s="102">
        <v>1775624.6222812501</v>
      </c>
      <c r="E100" s="102">
        <v>1786286.91028125</v>
      </c>
      <c r="F100" s="102">
        <v>1806082.3060312499</v>
      </c>
      <c r="G100" s="102">
        <v>1813727.0689687501</v>
      </c>
      <c r="H100" s="102">
        <v>1829372.4905625</v>
      </c>
      <c r="I100" s="102">
        <v>1852962.4059375001</v>
      </c>
      <c r="J100" s="102">
        <v>1871238.5810624999</v>
      </c>
      <c r="K100" s="102">
        <v>1873632.4205624999</v>
      </c>
      <c r="L100" s="102">
        <v>1898393.137875</v>
      </c>
      <c r="M100" s="102">
        <v>1923382.64625</v>
      </c>
      <c r="N100" s="102">
        <v>1955028.6161249999</v>
      </c>
      <c r="O100" s="102">
        <v>1974080.8668750001</v>
      </c>
      <c r="P100" s="102">
        <v>1996100.42775</v>
      </c>
      <c r="Q100" s="102">
        <v>2022080.5507499999</v>
      </c>
      <c r="R100" s="102">
        <v>2054731.56525</v>
      </c>
      <c r="S100" s="102">
        <v>2076260.4915</v>
      </c>
      <c r="T100" s="102">
        <v>2098567.4385000002</v>
      </c>
      <c r="U100" s="102">
        <v>2131431.4612500002</v>
      </c>
      <c r="V100" s="102">
        <v>2163135.9945</v>
      </c>
      <c r="W100" s="102">
        <v>2185548.7192500001</v>
      </c>
    </row>
    <row r="101" spans="1:25" outlineLevel="1">
      <c r="A101" s="100" t="s">
        <v>56</v>
      </c>
      <c r="B101" s="102">
        <v>20601706.613671876</v>
      </c>
      <c r="C101" s="102">
        <v>20785990.517304689</v>
      </c>
      <c r="D101" s="102">
        <v>20988793.61209375</v>
      </c>
      <c r="E101" s="102">
        <v>21114827.324093752</v>
      </c>
      <c r="F101" s="102">
        <v>21348819.053343751</v>
      </c>
      <c r="G101" s="102">
        <v>21439184.071656249</v>
      </c>
      <c r="H101" s="102">
        <v>21624120.978187501</v>
      </c>
      <c r="I101" s="102">
        <v>21902965.8753125</v>
      </c>
      <c r="J101" s="102">
        <v>22118999.637687501</v>
      </c>
      <c r="K101" s="102">
        <v>22147296.048187502</v>
      </c>
      <c r="L101" s="102">
        <v>22439980.424625002</v>
      </c>
      <c r="M101" s="102">
        <v>22735369.228749998</v>
      </c>
      <c r="N101" s="102">
        <v>23109440.821375001</v>
      </c>
      <c r="O101" s="102">
        <v>23334648.195625</v>
      </c>
      <c r="P101" s="102">
        <v>23594930.697250001</v>
      </c>
      <c r="Q101" s="102">
        <v>23902029.074249998</v>
      </c>
      <c r="R101" s="102">
        <v>24287980.809749998</v>
      </c>
      <c r="S101" s="102">
        <v>24542463.758500002</v>
      </c>
      <c r="T101" s="102">
        <v>24806143.311499998</v>
      </c>
      <c r="U101" s="102">
        <v>25194612.91375</v>
      </c>
      <c r="V101" s="102">
        <v>25569376.7555</v>
      </c>
      <c r="W101" s="102">
        <v>25834306.655749999</v>
      </c>
    </row>
    <row r="102" spans="1:25" outlineLevel="1">
      <c r="A102" s="36" t="s">
        <v>57</v>
      </c>
      <c r="B102" s="102">
        <v>36145.001952880863</v>
      </c>
      <c r="C102" s="102">
        <v>115320.83346777344</v>
      </c>
      <c r="D102" s="102">
        <v>197809.61483984377</v>
      </c>
      <c r="E102" s="102">
        <v>283853.9740605469</v>
      </c>
      <c r="F102" s="102">
        <v>375282.52333984378</v>
      </c>
      <c r="G102" s="102">
        <v>467631.54287500004</v>
      </c>
      <c r="H102" s="102">
        <v>565457.58714843751</v>
      </c>
      <c r="I102" s="102">
        <v>669707.86601171875</v>
      </c>
      <c r="J102" s="102">
        <v>777807.23138281249</v>
      </c>
      <c r="K102" s="102">
        <v>882785.7700390626</v>
      </c>
      <c r="L102" s="102">
        <v>960509.63329687505</v>
      </c>
      <c r="M102" s="102">
        <v>1002189.8134375</v>
      </c>
      <c r="N102" s="102">
        <v>1049113.2623203124</v>
      </c>
      <c r="O102" s="102">
        <v>1098531.0762031251</v>
      </c>
      <c r="P102" s="102">
        <v>1157427.8980390625</v>
      </c>
      <c r="Q102" s="102">
        <v>1221707.4620000001</v>
      </c>
      <c r="R102" s="102">
        <v>1290897.6473828126</v>
      </c>
      <c r="S102" s="102">
        <v>1343605.4204140627</v>
      </c>
      <c r="T102" s="102">
        <v>1403176.7833437501</v>
      </c>
      <c r="U102" s="102">
        <v>1469373.0630078125</v>
      </c>
      <c r="V102" s="102">
        <v>1532939.0170703125</v>
      </c>
      <c r="W102" s="102">
        <v>1578082.6906562501</v>
      </c>
    </row>
    <row r="103" spans="1:25" outlineLevel="1">
      <c r="A103" s="36" t="s">
        <v>58</v>
      </c>
      <c r="B103" s="102">
        <v>5148.800048828125</v>
      </c>
      <c r="C103" s="102">
        <v>10813.60009765625</v>
      </c>
      <c r="D103" s="102">
        <v>9868.7998046875</v>
      </c>
      <c r="E103" s="102">
        <v>12153.60009765625</v>
      </c>
      <c r="F103" s="102">
        <v>12205.60009765625</v>
      </c>
      <c r="G103" s="102">
        <v>12136</v>
      </c>
      <c r="H103" s="102">
        <v>11304</v>
      </c>
      <c r="I103" s="102">
        <v>14818.60009765625</v>
      </c>
      <c r="J103" s="102">
        <v>15820.39990234375</v>
      </c>
      <c r="K103" s="102">
        <v>17652.900390625</v>
      </c>
      <c r="L103" s="102">
        <v>18908</v>
      </c>
      <c r="M103" s="102">
        <v>19708.400390625</v>
      </c>
      <c r="N103" s="102">
        <v>19344.599609375</v>
      </c>
      <c r="O103" s="102">
        <v>20363.2001953125</v>
      </c>
      <c r="P103" s="102">
        <v>18055.599609375</v>
      </c>
      <c r="Q103" s="102">
        <v>18139.599609375</v>
      </c>
      <c r="R103" s="102">
        <v>18164</v>
      </c>
      <c r="S103" s="102">
        <v>18786.7998046875</v>
      </c>
      <c r="T103" s="102">
        <v>20096.400390625</v>
      </c>
      <c r="U103" s="102">
        <v>20363.2001953125</v>
      </c>
      <c r="V103" s="102">
        <v>20217.599609375</v>
      </c>
      <c r="W103" s="102">
        <v>19562.7998046875</v>
      </c>
    </row>
    <row r="104" spans="1:25" outlineLevel="1">
      <c r="A104" s="36" t="s">
        <v>59</v>
      </c>
      <c r="B104" s="102">
        <v>0</v>
      </c>
      <c r="C104" s="102">
        <v>0</v>
      </c>
      <c r="D104" s="102">
        <v>0</v>
      </c>
      <c r="E104" s="102">
        <v>0</v>
      </c>
      <c r="F104" s="102">
        <v>0</v>
      </c>
      <c r="G104" s="102">
        <v>0</v>
      </c>
      <c r="H104" s="102">
        <v>0</v>
      </c>
      <c r="I104" s="102">
        <v>0</v>
      </c>
      <c r="J104" s="102">
        <v>0</v>
      </c>
      <c r="K104" s="102">
        <v>0</v>
      </c>
      <c r="L104" s="102">
        <v>0</v>
      </c>
      <c r="M104" s="102">
        <v>0</v>
      </c>
      <c r="N104" s="102">
        <v>0</v>
      </c>
      <c r="O104" s="102">
        <v>0</v>
      </c>
      <c r="P104" s="102">
        <v>0</v>
      </c>
      <c r="Q104" s="102">
        <v>0</v>
      </c>
      <c r="R104" s="102">
        <v>0</v>
      </c>
      <c r="S104" s="102">
        <v>0</v>
      </c>
      <c r="T104" s="102">
        <v>0</v>
      </c>
      <c r="U104" s="102">
        <v>0</v>
      </c>
      <c r="V104" s="102">
        <v>0</v>
      </c>
      <c r="W104" s="102">
        <v>0</v>
      </c>
    </row>
    <row r="105" spans="1:25" outlineLevel="1">
      <c r="A105" s="36" t="s">
        <v>60</v>
      </c>
      <c r="B105" s="102">
        <v>662135.03515625</v>
      </c>
      <c r="C105" s="102">
        <v>527221.224609375</v>
      </c>
      <c r="D105" s="102">
        <v>115582.115234375</v>
      </c>
      <c r="E105" s="102">
        <v>115582.115234375</v>
      </c>
      <c r="F105" s="102">
        <v>115855.57421875</v>
      </c>
      <c r="G105" s="102">
        <v>115582.115234375</v>
      </c>
      <c r="H105" s="102">
        <v>77939.634765625</v>
      </c>
      <c r="I105" s="102">
        <v>76948.998046875</v>
      </c>
      <c r="J105" s="102">
        <v>59.686847686767578</v>
      </c>
      <c r="K105" s="102">
        <v>0</v>
      </c>
      <c r="L105" s="102">
        <v>0</v>
      </c>
      <c r="M105" s="102">
        <v>0</v>
      </c>
      <c r="N105" s="102">
        <v>0</v>
      </c>
      <c r="O105" s="102">
        <v>0</v>
      </c>
      <c r="P105" s="102">
        <v>0</v>
      </c>
      <c r="Q105" s="102">
        <v>0</v>
      </c>
      <c r="R105" s="102">
        <v>0</v>
      </c>
      <c r="S105" s="102">
        <v>0</v>
      </c>
      <c r="T105" s="102">
        <v>0</v>
      </c>
      <c r="U105" s="102">
        <v>0</v>
      </c>
      <c r="V105" s="102">
        <v>0</v>
      </c>
      <c r="W105" s="102">
        <v>0</v>
      </c>
    </row>
    <row r="106" spans="1:25" outlineLevel="1">
      <c r="A106" s="36" t="s">
        <v>61</v>
      </c>
      <c r="B106" s="102">
        <v>728076.96875</v>
      </c>
      <c r="C106" s="102">
        <v>726421.28125</v>
      </c>
      <c r="D106" s="102">
        <v>1051741.28125</v>
      </c>
      <c r="E106" s="102">
        <v>1051741.28125</v>
      </c>
      <c r="F106" s="102">
        <v>1055187.96875</v>
      </c>
      <c r="G106" s="102">
        <v>1051741.28125</v>
      </c>
      <c r="H106" s="102">
        <v>1051741.28125</v>
      </c>
      <c r="I106" s="102">
        <v>1051700.4375</v>
      </c>
      <c r="J106" s="102">
        <v>1055187.96875</v>
      </c>
      <c r="K106" s="102">
        <v>1051704.875</v>
      </c>
      <c r="L106" s="102">
        <v>1051741.28125</v>
      </c>
      <c r="M106" s="102">
        <v>1051454.75</v>
      </c>
      <c r="N106" s="102">
        <v>0</v>
      </c>
      <c r="O106" s="102">
        <v>0</v>
      </c>
      <c r="P106" s="102">
        <v>0</v>
      </c>
      <c r="Q106" s="102">
        <v>0</v>
      </c>
      <c r="R106" s="102">
        <v>0</v>
      </c>
      <c r="S106" s="102">
        <v>0</v>
      </c>
      <c r="T106" s="102">
        <v>0</v>
      </c>
      <c r="U106" s="102">
        <v>0</v>
      </c>
      <c r="V106" s="102">
        <v>0</v>
      </c>
      <c r="W106" s="102">
        <v>0</v>
      </c>
    </row>
    <row r="107" spans="1:25" outlineLevel="1">
      <c r="A107" s="36" t="s">
        <v>62</v>
      </c>
      <c r="B107" s="102">
        <v>9299.4332885742188</v>
      </c>
      <c r="C107" s="102">
        <v>31559.60107421875</v>
      </c>
      <c r="D107" s="102">
        <v>31559.60107421875</v>
      </c>
      <c r="E107" s="102">
        <v>31559.60107421875</v>
      </c>
      <c r="F107" s="102">
        <v>31585.102783203125</v>
      </c>
      <c r="G107" s="102">
        <v>31559.60107421875</v>
      </c>
      <c r="H107" s="102">
        <v>31451.841796875</v>
      </c>
      <c r="I107" s="102">
        <v>31451.841796875</v>
      </c>
      <c r="J107" s="102">
        <v>30806.4423828125</v>
      </c>
      <c r="K107" s="102">
        <v>29618.21826171875</v>
      </c>
      <c r="L107" s="102">
        <v>28149.968505859375</v>
      </c>
      <c r="M107" s="102">
        <v>27865.714477539063</v>
      </c>
      <c r="N107" s="102">
        <v>27733.14892578125</v>
      </c>
      <c r="O107" s="102">
        <v>27104.400146484375</v>
      </c>
      <c r="P107" s="102">
        <v>26087.445678710938</v>
      </c>
      <c r="Q107" s="102">
        <v>25851.441162109375</v>
      </c>
      <c r="R107" s="102">
        <v>25386.65869140625</v>
      </c>
      <c r="S107" s="102">
        <v>25779.698974609375</v>
      </c>
      <c r="T107" s="102">
        <v>25983.489990234375</v>
      </c>
      <c r="U107" s="102">
        <v>26407.066162109375</v>
      </c>
      <c r="V107" s="102">
        <v>25714.510009765625</v>
      </c>
      <c r="W107" s="102">
        <v>1946.737060546875</v>
      </c>
    </row>
    <row r="108" spans="1:25" outlineLevel="1">
      <c r="A108" s="100" t="s">
        <v>63</v>
      </c>
      <c r="B108" s="102">
        <v>19160901.374475345</v>
      </c>
      <c r="C108" s="102">
        <v>19374653.976805665</v>
      </c>
      <c r="D108" s="102">
        <v>19582232.199890625</v>
      </c>
      <c r="E108" s="102">
        <v>19619936.752376955</v>
      </c>
      <c r="F108" s="102">
        <v>19758702.284154296</v>
      </c>
      <c r="G108" s="102">
        <v>19760533.531222656</v>
      </c>
      <c r="H108" s="102">
        <v>19886226.633226562</v>
      </c>
      <c r="I108" s="102">
        <v>20058338.131859373</v>
      </c>
      <c r="J108" s="102">
        <v>20239317.908421844</v>
      </c>
      <c r="K108" s="102">
        <v>20165534.284496095</v>
      </c>
      <c r="L108" s="102">
        <v>20380671.541572269</v>
      </c>
      <c r="M108" s="102">
        <v>20634150.550444335</v>
      </c>
      <c r="N108" s="102">
        <v>22013249.810519531</v>
      </c>
      <c r="O108" s="102">
        <v>22188649.519080076</v>
      </c>
      <c r="P108" s="102">
        <v>22393359.753922854</v>
      </c>
      <c r="Q108" s="102">
        <v>22636330.571478512</v>
      </c>
      <c r="R108" s="102">
        <v>22953532.503675781</v>
      </c>
      <c r="S108" s="102">
        <v>23154291.839306641</v>
      </c>
      <c r="T108" s="102">
        <v>23356886.637775388</v>
      </c>
      <c r="U108" s="102">
        <v>23678469.584384765</v>
      </c>
      <c r="V108" s="102">
        <v>23990505.628810547</v>
      </c>
      <c r="W108" s="102">
        <v>24234714.428228516</v>
      </c>
    </row>
    <row r="109" spans="1:25" outlineLevel="1">
      <c r="A109" s="36" t="s">
        <v>64</v>
      </c>
      <c r="B109" s="102">
        <v>0</v>
      </c>
      <c r="C109" s="102">
        <v>0</v>
      </c>
      <c r="D109" s="102">
        <v>1590072</v>
      </c>
      <c r="E109" s="102">
        <v>2240712</v>
      </c>
      <c r="F109" s="102">
        <v>2905792</v>
      </c>
      <c r="G109" s="102">
        <v>2891352</v>
      </c>
      <c r="H109" s="102">
        <v>3541992</v>
      </c>
      <c r="I109" s="102">
        <v>4297706</v>
      </c>
      <c r="J109" s="102">
        <v>5078342</v>
      </c>
      <c r="K109" s="102">
        <v>5053420</v>
      </c>
      <c r="L109" s="102">
        <v>5053420</v>
      </c>
      <c r="M109" s="102">
        <v>6167673</v>
      </c>
      <c r="N109" s="102">
        <v>7746724.5</v>
      </c>
      <c r="O109" s="102">
        <v>8742733.5</v>
      </c>
      <c r="P109" s="102">
        <v>11305615.65625</v>
      </c>
      <c r="Q109" s="102">
        <v>12353432.75</v>
      </c>
      <c r="R109" s="102">
        <v>12408708.59375</v>
      </c>
      <c r="S109" s="102">
        <v>12366023.78125</v>
      </c>
      <c r="T109" s="102">
        <v>12391953.15625</v>
      </c>
      <c r="U109" s="102">
        <v>13597123.90625</v>
      </c>
      <c r="V109" s="102">
        <v>13620986.78125</v>
      </c>
      <c r="W109" s="102">
        <v>13858210.71875</v>
      </c>
    </row>
    <row r="110" spans="1:25" outlineLevel="1">
      <c r="A110" s="36" t="s">
        <v>65</v>
      </c>
      <c r="B110" s="102">
        <v>0</v>
      </c>
      <c r="C110" s="102">
        <v>0</v>
      </c>
      <c r="D110" s="102">
        <v>0</v>
      </c>
      <c r="E110" s="102">
        <v>0</v>
      </c>
      <c r="F110" s="102">
        <v>0</v>
      </c>
      <c r="G110" s="102">
        <v>0</v>
      </c>
      <c r="H110" s="102">
        <v>2404644</v>
      </c>
      <c r="I110" s="102">
        <v>2403441.734375</v>
      </c>
      <c r="J110" s="102">
        <v>2409338.25</v>
      </c>
      <c r="K110" s="102">
        <v>2401037.03125</v>
      </c>
      <c r="L110" s="102">
        <v>2399834.765625</v>
      </c>
      <c r="M110" s="102">
        <v>2398632.328125</v>
      </c>
      <c r="N110" s="102">
        <v>2404514.75</v>
      </c>
      <c r="O110" s="102">
        <v>2396227.796875</v>
      </c>
      <c r="P110" s="102">
        <v>2395025.359375</v>
      </c>
      <c r="Q110" s="102">
        <v>2393823.09375</v>
      </c>
      <c r="R110" s="102">
        <v>2318901.515625</v>
      </c>
      <c r="S110" s="102">
        <v>2317012.6875</v>
      </c>
      <c r="T110" s="102">
        <v>2330458.421875</v>
      </c>
      <c r="U110" s="102">
        <v>2362571.109375</v>
      </c>
      <c r="V110" s="102">
        <v>2782449.875</v>
      </c>
      <c r="W110" s="102">
        <v>3208313.671875</v>
      </c>
    </row>
    <row r="111" spans="1:25" outlineLevel="1">
      <c r="A111" s="36" t="s">
        <v>66</v>
      </c>
      <c r="B111" s="102">
        <v>0</v>
      </c>
      <c r="C111" s="102">
        <v>0</v>
      </c>
      <c r="D111" s="102">
        <v>44924.701171875</v>
      </c>
      <c r="E111" s="102">
        <v>95689.61328125</v>
      </c>
      <c r="F111" s="102">
        <v>145224.0302734375</v>
      </c>
      <c r="G111" s="102">
        <v>193026.4658203125</v>
      </c>
      <c r="H111" s="102">
        <v>237937.5498046875</v>
      </c>
      <c r="I111" s="102">
        <v>284029.7431640625</v>
      </c>
      <c r="J111" s="102">
        <v>330582.5224609375</v>
      </c>
      <c r="K111" s="102">
        <v>376573.8203125</v>
      </c>
      <c r="L111" s="102">
        <v>422816.3125</v>
      </c>
      <c r="M111" s="102">
        <v>468850.685546875</v>
      </c>
      <c r="N111" s="102">
        <v>515060.73828125</v>
      </c>
      <c r="O111" s="102">
        <v>560058.97802734375</v>
      </c>
      <c r="P111" s="102">
        <v>600907.22998046875</v>
      </c>
      <c r="Q111" s="102">
        <v>642066.4814453125</v>
      </c>
      <c r="R111" s="102">
        <v>687566.70556640625</v>
      </c>
      <c r="S111" s="102">
        <v>731567.36279296875</v>
      </c>
      <c r="T111" s="102">
        <v>784789.4013671875</v>
      </c>
      <c r="U111" s="102">
        <v>829021.40185546875</v>
      </c>
      <c r="V111" s="102">
        <v>869053.97119140625</v>
      </c>
      <c r="W111" s="102">
        <v>911902.17822265625</v>
      </c>
    </row>
    <row r="112" spans="1:25" outlineLevel="1">
      <c r="A112" s="36" t="s">
        <v>67</v>
      </c>
      <c r="B112" s="102">
        <v>0</v>
      </c>
      <c r="C112" s="102">
        <v>0</v>
      </c>
      <c r="D112" s="102">
        <v>0</v>
      </c>
      <c r="E112" s="102">
        <v>0</v>
      </c>
      <c r="F112" s="102">
        <v>0</v>
      </c>
      <c r="G112" s="102">
        <v>0</v>
      </c>
      <c r="H112" s="102">
        <v>0</v>
      </c>
      <c r="I112" s="102">
        <v>0</v>
      </c>
      <c r="J112" s="102">
        <v>0</v>
      </c>
      <c r="K112" s="102">
        <v>0</v>
      </c>
      <c r="L112" s="102">
        <v>0</v>
      </c>
      <c r="M112" s="102">
        <v>0</v>
      </c>
      <c r="N112" s="102">
        <v>0</v>
      </c>
      <c r="O112" s="102">
        <v>0</v>
      </c>
      <c r="P112" s="102">
        <v>0</v>
      </c>
      <c r="Q112" s="102">
        <v>0</v>
      </c>
      <c r="R112" s="102">
        <v>0</v>
      </c>
      <c r="S112" s="102">
        <v>0</v>
      </c>
      <c r="T112" s="102">
        <v>0</v>
      </c>
      <c r="U112" s="102">
        <v>0</v>
      </c>
      <c r="V112" s="102">
        <v>0</v>
      </c>
      <c r="W112" s="102">
        <v>0</v>
      </c>
    </row>
    <row r="113" spans="1:25" outlineLevel="1">
      <c r="A113" s="36" t="s">
        <v>68</v>
      </c>
      <c r="B113" s="102">
        <v>0</v>
      </c>
      <c r="C113" s="102">
        <v>0</v>
      </c>
      <c r="D113" s="102">
        <v>1626600</v>
      </c>
      <c r="E113" s="102">
        <v>1951920</v>
      </c>
      <c r="F113" s="102">
        <v>2289777</v>
      </c>
      <c r="G113" s="102">
        <v>2927880</v>
      </c>
      <c r="H113" s="102">
        <v>2927424.3125</v>
      </c>
      <c r="I113" s="102">
        <v>2927880</v>
      </c>
      <c r="J113" s="102">
        <v>2943707.125</v>
      </c>
      <c r="K113" s="102">
        <v>3252941.21875</v>
      </c>
      <c r="L113" s="102">
        <v>3252603.46875</v>
      </c>
      <c r="M113" s="102">
        <v>3252403.90625</v>
      </c>
      <c r="N113" s="102">
        <v>3262611.375</v>
      </c>
      <c r="O113" s="102">
        <v>3240856.375</v>
      </c>
      <c r="P113" s="102">
        <v>3204837.125</v>
      </c>
      <c r="Q113" s="102">
        <v>3170209.34375</v>
      </c>
      <c r="R113" s="102">
        <v>3762030.25</v>
      </c>
      <c r="S113" s="102">
        <v>3747163.890625</v>
      </c>
      <c r="T113" s="102">
        <v>3766807.546875</v>
      </c>
      <c r="U113" s="102">
        <v>3760972.96875</v>
      </c>
      <c r="V113" s="102">
        <v>3786028.46875</v>
      </c>
      <c r="W113" s="102">
        <v>3751431.890625</v>
      </c>
    </row>
    <row r="114" spans="1:25" outlineLevel="1">
      <c r="A114" s="36" t="s">
        <v>69</v>
      </c>
      <c r="B114" s="102">
        <v>0</v>
      </c>
      <c r="C114" s="102">
        <v>0</v>
      </c>
      <c r="D114" s="102">
        <v>0</v>
      </c>
      <c r="E114" s="102">
        <v>0</v>
      </c>
      <c r="F114" s="102">
        <v>0</v>
      </c>
      <c r="G114" s="102">
        <v>0</v>
      </c>
      <c r="H114" s="102">
        <v>0</v>
      </c>
      <c r="I114" s="102">
        <v>0</v>
      </c>
      <c r="J114" s="102">
        <v>0</v>
      </c>
      <c r="K114" s="102">
        <v>0</v>
      </c>
      <c r="L114" s="102">
        <v>0</v>
      </c>
      <c r="M114" s="102">
        <v>0</v>
      </c>
      <c r="N114" s="102">
        <v>0</v>
      </c>
      <c r="O114" s="102">
        <v>0</v>
      </c>
      <c r="P114" s="102">
        <v>0</v>
      </c>
      <c r="Q114" s="102">
        <v>0</v>
      </c>
      <c r="R114" s="102">
        <v>0</v>
      </c>
      <c r="S114" s="102">
        <v>0</v>
      </c>
      <c r="T114" s="102">
        <v>0</v>
      </c>
      <c r="U114" s="102">
        <v>0</v>
      </c>
      <c r="V114" s="102">
        <v>0</v>
      </c>
      <c r="W114" s="102">
        <v>0</v>
      </c>
    </row>
    <row r="115" spans="1:25" outlineLevel="1">
      <c r="A115" s="36" t="s">
        <v>70</v>
      </c>
      <c r="B115" s="102">
        <v>0</v>
      </c>
      <c r="C115" s="102">
        <v>0</v>
      </c>
      <c r="D115" s="102">
        <v>0</v>
      </c>
      <c r="E115" s="102">
        <v>0</v>
      </c>
      <c r="F115" s="102">
        <v>0</v>
      </c>
      <c r="G115" s="102">
        <v>0</v>
      </c>
      <c r="H115" s="102">
        <v>0</v>
      </c>
      <c r="I115" s="102">
        <v>0</v>
      </c>
      <c r="J115" s="102">
        <v>0</v>
      </c>
      <c r="K115" s="102">
        <v>0</v>
      </c>
      <c r="L115" s="102">
        <v>532.12661865234361</v>
      </c>
      <c r="M115" s="102">
        <v>4858.54736328125</v>
      </c>
      <c r="N115" s="102">
        <v>4247.7586523437503</v>
      </c>
      <c r="O115" s="102">
        <v>20616.68962890625</v>
      </c>
      <c r="P115" s="102">
        <v>35536.612656249999</v>
      </c>
      <c r="Q115" s="102">
        <v>65236.77703125</v>
      </c>
      <c r="R115" s="102">
        <v>146854.34804687498</v>
      </c>
      <c r="S115" s="102">
        <v>191975.37730468751</v>
      </c>
      <c r="T115" s="102">
        <v>367885.97214355465</v>
      </c>
      <c r="U115" s="102">
        <v>367889.06730468752</v>
      </c>
      <c r="V115" s="102">
        <v>411825.98798339843</v>
      </c>
      <c r="W115" s="102">
        <v>417045.00366210938</v>
      </c>
    </row>
    <row r="116" spans="1:25" outlineLevel="1">
      <c r="A116" s="36" t="s">
        <v>71</v>
      </c>
      <c r="B116" s="102">
        <v>0</v>
      </c>
      <c r="C116" s="102">
        <v>0</v>
      </c>
      <c r="D116" s="102">
        <v>0</v>
      </c>
      <c r="E116" s="102">
        <v>39800.34375</v>
      </c>
      <c r="F116" s="102">
        <v>39800.32568359375</v>
      </c>
      <c r="G116" s="102">
        <v>39673.145629882813</v>
      </c>
      <c r="H116" s="102">
        <v>39800.1904296875</v>
      </c>
      <c r="I116" s="102">
        <v>39800.294921875</v>
      </c>
      <c r="J116" s="102">
        <v>39800.31494140625</v>
      </c>
      <c r="K116" s="102">
        <v>39800.255981445313</v>
      </c>
      <c r="L116" s="102">
        <v>39800.385864257813</v>
      </c>
      <c r="M116" s="102">
        <v>39800.350219726563</v>
      </c>
      <c r="N116" s="102">
        <v>39800.244750976563</v>
      </c>
      <c r="O116" s="102">
        <v>39612.956298828125</v>
      </c>
      <c r="P116" s="102">
        <v>39800.193969726563</v>
      </c>
      <c r="Q116" s="102">
        <v>39800.2197265625</v>
      </c>
      <c r="R116" s="102">
        <v>39800.194396972656</v>
      </c>
      <c r="S116" s="102">
        <v>39800.170166015625</v>
      </c>
      <c r="T116" s="102">
        <v>39800.36083984375</v>
      </c>
      <c r="U116" s="102">
        <v>39800.1904296875</v>
      </c>
      <c r="V116" s="102">
        <v>39800.213989257813</v>
      </c>
      <c r="W116" s="102">
        <v>51344.221801757813</v>
      </c>
    </row>
    <row r="117" spans="1:25" outlineLevel="1">
      <c r="A117" s="36" t="s">
        <v>72</v>
      </c>
      <c r="B117" s="102">
        <v>0</v>
      </c>
      <c r="C117" s="102">
        <v>0</v>
      </c>
      <c r="D117" s="102">
        <v>0</v>
      </c>
      <c r="E117" s="102">
        <v>0</v>
      </c>
      <c r="F117" s="102">
        <v>0</v>
      </c>
      <c r="G117" s="102">
        <v>0</v>
      </c>
      <c r="H117" s="102">
        <v>0</v>
      </c>
      <c r="I117" s="102">
        <v>0</v>
      </c>
      <c r="J117" s="102">
        <v>0</v>
      </c>
      <c r="K117" s="102">
        <v>0</v>
      </c>
      <c r="L117" s="102">
        <v>0</v>
      </c>
      <c r="M117" s="102">
        <v>0</v>
      </c>
      <c r="N117" s="102">
        <v>1050577.875</v>
      </c>
      <c r="O117" s="102">
        <v>1045744.125</v>
      </c>
      <c r="P117" s="102">
        <v>1032684.9375</v>
      </c>
      <c r="Q117" s="102">
        <v>1026168.96875</v>
      </c>
      <c r="R117" s="102">
        <v>1036088.125</v>
      </c>
      <c r="S117" s="102">
        <v>1034922.15625</v>
      </c>
      <c r="T117" s="102">
        <v>1002350.84375</v>
      </c>
      <c r="U117" s="102">
        <v>726049.3125</v>
      </c>
      <c r="V117" s="102">
        <v>727343.84375</v>
      </c>
      <c r="W117" s="102">
        <v>720744</v>
      </c>
    </row>
    <row r="118" spans="1:25" outlineLevel="1">
      <c r="A118" s="36" t="s">
        <v>73</v>
      </c>
      <c r="B118" s="102">
        <v>2183.929931640625</v>
      </c>
      <c r="C118" s="102">
        <v>87465.109375</v>
      </c>
      <c r="D118" s="102">
        <v>87027.78125</v>
      </c>
      <c r="E118" s="102">
        <v>86592.640625</v>
      </c>
      <c r="F118" s="102">
        <v>86251.9765625</v>
      </c>
      <c r="G118" s="102">
        <v>85728.8828125</v>
      </c>
      <c r="H118" s="102">
        <v>85300.234375</v>
      </c>
      <c r="I118" s="102">
        <v>84873.734375</v>
      </c>
      <c r="J118" s="102">
        <v>84539.8359375</v>
      </c>
      <c r="K118" s="102">
        <v>84027.1171875</v>
      </c>
      <c r="L118" s="102">
        <v>83606.984375</v>
      </c>
      <c r="M118" s="102">
        <v>83043.3828125</v>
      </c>
      <c r="N118" s="102">
        <v>82861.671875</v>
      </c>
      <c r="O118" s="102">
        <v>82359.140625</v>
      </c>
      <c r="P118" s="102">
        <v>81861.9921875</v>
      </c>
      <c r="Q118" s="102">
        <v>81537.6015625</v>
      </c>
      <c r="R118" s="102">
        <v>81216.828125</v>
      </c>
      <c r="S118" s="102">
        <v>80724.2734375</v>
      </c>
      <c r="T118" s="102">
        <v>80320.6484375</v>
      </c>
      <c r="U118" s="102">
        <v>79919.0390625</v>
      </c>
      <c r="V118" s="102">
        <v>79604.6328125</v>
      </c>
      <c r="W118" s="102">
        <v>60447.9375</v>
      </c>
    </row>
    <row r="119" spans="1:25" outlineLevel="1">
      <c r="A119" s="36" t="s">
        <v>74</v>
      </c>
      <c r="B119" s="102">
        <v>4214014.578125</v>
      </c>
      <c r="C119" s="102">
        <v>4244893.67578125</v>
      </c>
      <c r="D119" s="102">
        <v>4463738.6015625</v>
      </c>
      <c r="E119" s="102">
        <v>4453771.6640625</v>
      </c>
      <c r="F119" s="102">
        <v>4342538.671875</v>
      </c>
      <c r="G119" s="102">
        <v>4327861.4140625</v>
      </c>
      <c r="H119" s="102">
        <v>4325707.0390625</v>
      </c>
      <c r="I119" s="102">
        <v>4325301.4921875</v>
      </c>
      <c r="J119" s="102">
        <v>4335359.671875</v>
      </c>
      <c r="K119" s="102">
        <v>4320983.9765625</v>
      </c>
      <c r="L119" s="102">
        <v>4318235.0390625</v>
      </c>
      <c r="M119" s="102">
        <v>4311827.15625</v>
      </c>
      <c r="N119" s="102">
        <v>4316633.609375</v>
      </c>
      <c r="O119" s="102">
        <v>4279730.7265625</v>
      </c>
      <c r="P119" s="102">
        <v>4187252.2421875</v>
      </c>
      <c r="Q119" s="102">
        <v>4172695.6328125</v>
      </c>
      <c r="R119" s="102">
        <v>4148002.109375</v>
      </c>
      <c r="S119" s="102">
        <v>3910017.5078125</v>
      </c>
      <c r="T119" s="102">
        <v>3233491.3984375</v>
      </c>
      <c r="U119" s="102">
        <v>1952651.8828125</v>
      </c>
      <c r="V119" s="102">
        <v>1960629.953125</v>
      </c>
      <c r="W119" s="102">
        <v>1952651.8828125</v>
      </c>
    </row>
    <row r="120" spans="1:25" outlineLevel="1">
      <c r="A120" s="36" t="s">
        <v>75</v>
      </c>
      <c r="B120" s="102">
        <v>960.21502685546875</v>
      </c>
      <c r="C120" s="102">
        <v>957.45001220703125</v>
      </c>
      <c r="D120" s="102">
        <v>957.45001220703125</v>
      </c>
      <c r="E120" s="102">
        <v>957.45001220703125</v>
      </c>
      <c r="F120" s="102">
        <v>960.21502685546875</v>
      </c>
      <c r="G120" s="102">
        <v>957.45001220703125</v>
      </c>
      <c r="H120" s="102">
        <v>957.45001220703125</v>
      </c>
      <c r="I120" s="102">
        <v>957.08502197265625</v>
      </c>
      <c r="J120" s="102">
        <v>960.21502685546875</v>
      </c>
      <c r="K120" s="102">
        <v>957.45001220703125</v>
      </c>
      <c r="L120" s="102">
        <v>957.45001220703125</v>
      </c>
      <c r="M120" s="102">
        <v>954.594970703125</v>
      </c>
      <c r="N120" s="102">
        <v>960.21502685546875</v>
      </c>
      <c r="O120" s="102">
        <v>957.45001220703125</v>
      </c>
      <c r="P120" s="102">
        <v>955.875</v>
      </c>
      <c r="Q120" s="102">
        <v>957.45001220703125</v>
      </c>
      <c r="R120" s="102">
        <v>960.21502685546875</v>
      </c>
      <c r="S120" s="102">
        <v>957.45001220703125</v>
      </c>
      <c r="T120" s="102">
        <v>957.45001220703125</v>
      </c>
      <c r="U120" s="102">
        <v>957.45001220703125</v>
      </c>
      <c r="V120" s="102">
        <v>960.21502685546875</v>
      </c>
      <c r="W120" s="102">
        <v>957.45001220703125</v>
      </c>
    </row>
    <row r="121" spans="1:25" outlineLevel="1">
      <c r="A121" s="36" t="s">
        <v>76</v>
      </c>
      <c r="B121" s="102">
        <v>131357.40625</v>
      </c>
      <c r="C121" s="102">
        <v>130980</v>
      </c>
      <c r="D121" s="102">
        <v>130980</v>
      </c>
      <c r="E121" s="102">
        <v>130980</v>
      </c>
      <c r="F121" s="102">
        <v>131357.40625</v>
      </c>
      <c r="G121" s="102">
        <v>130980</v>
      </c>
      <c r="H121" s="102">
        <v>130968.8984375</v>
      </c>
      <c r="I121" s="102">
        <v>130980</v>
      </c>
      <c r="J121" s="102">
        <v>131357.40625</v>
      </c>
      <c r="K121" s="102">
        <v>130980</v>
      </c>
      <c r="L121" s="102">
        <v>130980</v>
      </c>
      <c r="M121" s="102">
        <v>130908.7734375</v>
      </c>
      <c r="N121" s="102">
        <v>131357.40625</v>
      </c>
      <c r="O121" s="102">
        <v>130980</v>
      </c>
      <c r="P121" s="102">
        <v>0</v>
      </c>
      <c r="Q121" s="102">
        <v>0</v>
      </c>
      <c r="R121" s="102">
        <v>0</v>
      </c>
      <c r="S121" s="102">
        <v>0</v>
      </c>
      <c r="T121" s="102">
        <v>0</v>
      </c>
      <c r="U121" s="102">
        <v>0</v>
      </c>
      <c r="V121" s="102">
        <v>0</v>
      </c>
      <c r="W121" s="102">
        <v>0</v>
      </c>
    </row>
    <row r="122" spans="1:25" outlineLevel="1">
      <c r="A122" s="36" t="s">
        <v>77</v>
      </c>
      <c r="B122" s="102">
        <v>7806572.5053207399</v>
      </c>
      <c r="C122" s="102">
        <v>6356386.8861938473</v>
      </c>
      <c r="D122" s="102">
        <v>6065653.0272460934</v>
      </c>
      <c r="E122" s="102">
        <v>5541820.47265625</v>
      </c>
      <c r="F122" s="102">
        <v>5508085.00390625</v>
      </c>
      <c r="G122" s="102">
        <v>4984175.4765625</v>
      </c>
      <c r="H122" s="102">
        <v>5025241.34765625</v>
      </c>
      <c r="I122" s="102">
        <v>5029367.54296875</v>
      </c>
      <c r="J122" s="102">
        <v>5017802.67578125</v>
      </c>
      <c r="K122" s="102">
        <v>4880781.15625</v>
      </c>
      <c r="L122" s="102">
        <v>4989902.546875</v>
      </c>
      <c r="M122" s="102">
        <v>4833453.7734375</v>
      </c>
      <c r="N122" s="102">
        <v>4570321.890625</v>
      </c>
      <c r="O122" s="102">
        <v>4405429.4233398438</v>
      </c>
      <c r="P122" s="102">
        <v>4212215.2578125</v>
      </c>
      <c r="Q122" s="102">
        <v>4147407.703125</v>
      </c>
      <c r="R122" s="102">
        <v>4045306.2734375</v>
      </c>
      <c r="S122" s="102">
        <v>4122251.875</v>
      </c>
      <c r="T122" s="102">
        <v>4223209.65625</v>
      </c>
      <c r="U122" s="102">
        <v>4217473.109375</v>
      </c>
      <c r="V122" s="102">
        <v>4251019.6171875</v>
      </c>
      <c r="W122" s="102">
        <v>4136921.8984375</v>
      </c>
    </row>
    <row r="123" spans="1:25" outlineLevel="1">
      <c r="A123" s="36" t="s">
        <v>78</v>
      </c>
      <c r="B123" s="102">
        <v>0</v>
      </c>
      <c r="C123" s="102">
        <v>0</v>
      </c>
      <c r="D123" s="102">
        <v>0</v>
      </c>
      <c r="E123" s="102">
        <v>0</v>
      </c>
      <c r="F123" s="102">
        <v>0</v>
      </c>
      <c r="G123" s="102">
        <v>0</v>
      </c>
      <c r="H123" s="102">
        <v>22394.979199218749</v>
      </c>
      <c r="I123" s="102">
        <v>21339.302983951569</v>
      </c>
      <c r="J123" s="102">
        <v>20260.641835937502</v>
      </c>
      <c r="K123" s="102">
        <v>32142.13769542694</v>
      </c>
      <c r="L123" s="102">
        <v>56164.629372615818</v>
      </c>
      <c r="M123" s="102">
        <v>388728.37463378906</v>
      </c>
      <c r="N123" s="102">
        <v>387043.31475769047</v>
      </c>
      <c r="O123" s="102">
        <v>474444.1407128906</v>
      </c>
      <c r="P123" s="102">
        <v>393528.83722930908</v>
      </c>
      <c r="Q123" s="102">
        <v>515697.66639175417</v>
      </c>
      <c r="R123" s="102">
        <v>866756.33707885735</v>
      </c>
      <c r="S123" s="102">
        <v>995294.14230468753</v>
      </c>
      <c r="T123" s="102">
        <v>1191742.8343359374</v>
      </c>
      <c r="U123" s="102">
        <v>1192605.05546875</v>
      </c>
      <c r="V123" s="102">
        <v>1199724.9136328124</v>
      </c>
      <c r="W123" s="102">
        <v>1473729.0703125</v>
      </c>
    </row>
    <row r="124" spans="1:25" outlineLevel="1">
      <c r="A124" s="101" t="s">
        <v>5</v>
      </c>
      <c r="B124" s="102">
        <v>12155088.634654235</v>
      </c>
      <c r="C124" s="102">
        <v>10820683.121362304</v>
      </c>
      <c r="D124" s="102">
        <v>14009953.561242675</v>
      </c>
      <c r="E124" s="102">
        <v>14542244.184387207</v>
      </c>
      <c r="F124" s="102">
        <v>15449786.629577637</v>
      </c>
      <c r="G124" s="102">
        <v>15581634.834899902</v>
      </c>
      <c r="H124" s="102">
        <v>18742368.001477052</v>
      </c>
      <c r="I124" s="102">
        <v>19545676.929998111</v>
      </c>
      <c r="J124" s="102">
        <v>20392050.659108888</v>
      </c>
      <c r="K124" s="102">
        <v>20573644.16400158</v>
      </c>
      <c r="L124" s="102">
        <v>20748853.709055234</v>
      </c>
      <c r="M124" s="102">
        <v>22081134.873046875</v>
      </c>
      <c r="N124" s="102">
        <v>24512715.349594116</v>
      </c>
      <c r="O124" s="102">
        <v>25419751.30208252</v>
      </c>
      <c r="P124" s="102">
        <v>27490221.319148254</v>
      </c>
      <c r="Q124" s="102">
        <v>28609033.688357085</v>
      </c>
      <c r="R124" s="102">
        <v>29542191.495428469</v>
      </c>
      <c r="S124" s="102">
        <v>29537710.674455568</v>
      </c>
      <c r="T124" s="102">
        <v>29413767.69057373</v>
      </c>
      <c r="U124" s="102">
        <v>29127034.493195798</v>
      </c>
      <c r="V124" s="102">
        <v>29729428.473698732</v>
      </c>
      <c r="W124" s="102">
        <v>30543699.92401123</v>
      </c>
    </row>
    <row r="125" spans="1:25" outlineLevel="1">
      <c r="A125" s="103" t="s">
        <v>79</v>
      </c>
      <c r="B125" s="104">
        <v>0.6343693544003256</v>
      </c>
      <c r="C125" s="104">
        <v>0.55849684512127373</v>
      </c>
      <c r="D125" s="104">
        <v>0.71544211192230311</v>
      </c>
      <c r="E125" s="104">
        <v>0.74119730190391231</v>
      </c>
      <c r="F125" s="104">
        <v>0.78192314492069448</v>
      </c>
      <c r="G125" s="104">
        <v>0.78852298245288366</v>
      </c>
      <c r="H125" s="104">
        <v>0.94247985538702883</v>
      </c>
      <c r="I125" s="104">
        <v>0.9744414916883376</v>
      </c>
      <c r="J125" s="104">
        <v>1.0075463388330637</v>
      </c>
      <c r="K125" s="104">
        <v>1.020237989916253</v>
      </c>
      <c r="L125" s="104">
        <v>1.0180652618208361</v>
      </c>
      <c r="M125" s="104">
        <v>1.0701257034577263</v>
      </c>
      <c r="N125" s="104">
        <v>1.1135436866700235</v>
      </c>
      <c r="O125" s="104">
        <v>1.1456195781642327</v>
      </c>
      <c r="P125" s="104">
        <v>1.2276059341355661</v>
      </c>
      <c r="Q125" s="104">
        <v>1.2638547399729223</v>
      </c>
      <c r="R125" s="104">
        <v>1.2870433555574758</v>
      </c>
      <c r="S125" s="104">
        <v>1.2756905233574218</v>
      </c>
      <c r="T125" s="104">
        <v>1.2593188530102497</v>
      </c>
      <c r="U125" s="104">
        <v>1.2301062950624222</v>
      </c>
      <c r="V125" s="104">
        <v>1.2392164189318389</v>
      </c>
      <c r="W125" s="104">
        <v>1.2603284439132498</v>
      </c>
    </row>
    <row r="127" spans="1:25" ht="15.6">
      <c r="A127" s="72" t="s">
        <v>83</v>
      </c>
    </row>
    <row r="128" spans="1:25" s="54" customFormat="1" ht="19.5" customHeight="1" outlineLevel="1">
      <c r="A128" s="73" t="s">
        <v>52</v>
      </c>
      <c r="B128" s="74">
        <v>2024</v>
      </c>
      <c r="C128" s="74">
        <v>2025</v>
      </c>
      <c r="D128" s="74">
        <v>2026</v>
      </c>
      <c r="E128" s="74">
        <v>2027</v>
      </c>
      <c r="F128" s="74">
        <v>2028</v>
      </c>
      <c r="G128" s="74">
        <v>2029</v>
      </c>
      <c r="H128" s="74">
        <v>2030</v>
      </c>
      <c r="I128" s="74">
        <v>2031</v>
      </c>
      <c r="J128" s="74">
        <v>2032</v>
      </c>
      <c r="K128" s="74">
        <v>2033</v>
      </c>
      <c r="L128" s="74">
        <v>2034</v>
      </c>
      <c r="M128" s="74">
        <v>2035</v>
      </c>
      <c r="N128" s="74">
        <v>2036</v>
      </c>
      <c r="O128" s="74">
        <v>2037</v>
      </c>
      <c r="P128" s="74">
        <v>2038</v>
      </c>
      <c r="Q128" s="74">
        <v>2039</v>
      </c>
      <c r="R128" s="74">
        <v>2040</v>
      </c>
      <c r="S128" s="74">
        <v>2041</v>
      </c>
      <c r="T128" s="74">
        <v>2042</v>
      </c>
      <c r="U128" s="74">
        <v>2043</v>
      </c>
      <c r="V128" s="74">
        <v>2044</v>
      </c>
      <c r="W128" s="74">
        <v>2045</v>
      </c>
      <c r="X128"/>
      <c r="Y128"/>
    </row>
    <row r="129" spans="1:23" outlineLevel="1">
      <c r="A129" s="100" t="s">
        <v>53</v>
      </c>
      <c r="B129" s="102">
        <v>22404840</v>
      </c>
      <c r="C129" s="102">
        <v>22715496</v>
      </c>
      <c r="D129" s="102">
        <v>23068988</v>
      </c>
      <c r="E129" s="102">
        <v>23362105</v>
      </c>
      <c r="F129" s="102">
        <v>23749816</v>
      </c>
      <c r="G129" s="102">
        <v>24066962</v>
      </c>
      <c r="H129" s="102">
        <v>24519076</v>
      </c>
      <c r="I129" s="102">
        <v>25001932</v>
      </c>
      <c r="J129" s="102">
        <v>25541471</v>
      </c>
      <c r="K129" s="102">
        <v>25894115</v>
      </c>
      <c r="L129" s="102">
        <v>26418447</v>
      </c>
      <c r="M129" s="102">
        <v>26947059</v>
      </c>
      <c r="N129" s="102">
        <v>27568342</v>
      </c>
      <c r="O129" s="102">
        <v>28015005</v>
      </c>
      <c r="P129" s="102">
        <v>28499889</v>
      </c>
      <c r="Q129" s="102">
        <v>29039238</v>
      </c>
      <c r="R129" s="102">
        <v>29670582</v>
      </c>
      <c r="S129" s="102">
        <v>30145108</v>
      </c>
      <c r="T129" s="102">
        <v>30634514</v>
      </c>
      <c r="U129" s="102">
        <v>31267434</v>
      </c>
      <c r="V129" s="102">
        <v>31903401</v>
      </c>
      <c r="W129" s="102">
        <v>32401151</v>
      </c>
    </row>
    <row r="130" spans="1:23" outlineLevel="1">
      <c r="A130" s="36" t="s">
        <v>54</v>
      </c>
      <c r="B130" s="102">
        <v>60255.8203125</v>
      </c>
      <c r="C130" s="102">
        <v>171037.73828125</v>
      </c>
      <c r="D130" s="102">
        <v>304569.765625</v>
      </c>
      <c r="E130" s="102">
        <v>460990.765625</v>
      </c>
      <c r="F130" s="102">
        <v>594914.640625</v>
      </c>
      <c r="G130" s="102">
        <v>813971.046875</v>
      </c>
      <c r="H130" s="102">
        <v>1061966.75</v>
      </c>
      <c r="I130" s="102">
        <v>1242860.15625</v>
      </c>
      <c r="J130" s="102">
        <v>1545675.15625</v>
      </c>
      <c r="K130" s="102">
        <v>1869397.34375</v>
      </c>
      <c r="L130" s="102">
        <v>2075768</v>
      </c>
      <c r="M130" s="102">
        <v>2283877.5625</v>
      </c>
      <c r="N130" s="102">
        <v>2503872.5625</v>
      </c>
      <c r="O130" s="102">
        <v>2706275.9375</v>
      </c>
      <c r="P130" s="102">
        <v>2910134</v>
      </c>
      <c r="Q130" s="102">
        <v>3115128.375</v>
      </c>
      <c r="R130" s="102">
        <v>3327869.625</v>
      </c>
      <c r="S130" s="102">
        <v>3526383.75</v>
      </c>
      <c r="T130" s="102">
        <v>3729803.25</v>
      </c>
      <c r="U130" s="102">
        <v>3941389.625</v>
      </c>
      <c r="V130" s="102">
        <v>4170888.25</v>
      </c>
      <c r="W130" s="102">
        <v>4381295.625</v>
      </c>
    </row>
    <row r="131" spans="1:23" outlineLevel="1">
      <c r="A131" s="36" t="s">
        <v>55</v>
      </c>
      <c r="B131" s="102">
        <v>1742877.5660156249</v>
      </c>
      <c r="C131" s="102">
        <v>1758467.7444140625</v>
      </c>
      <c r="D131" s="102">
        <v>1775624.6222812501</v>
      </c>
      <c r="E131" s="102">
        <v>1786286.91028125</v>
      </c>
      <c r="F131" s="102">
        <v>1806082.3060312499</v>
      </c>
      <c r="G131" s="102">
        <v>1813733.29434375</v>
      </c>
      <c r="H131" s="102">
        <v>1829654.5215</v>
      </c>
      <c r="I131" s="102">
        <v>1853207.6038124999</v>
      </c>
      <c r="J131" s="102">
        <v>1871672.0758125</v>
      </c>
      <c r="K131" s="102">
        <v>1873927.9771875001</v>
      </c>
      <c r="L131" s="102">
        <v>1898728.9620000001</v>
      </c>
      <c r="M131" s="102">
        <v>1923728.152125</v>
      </c>
      <c r="N131" s="102">
        <v>1955028.6161249999</v>
      </c>
      <c r="O131" s="102">
        <v>1974080.8668750001</v>
      </c>
      <c r="P131" s="102">
        <v>1996000.89</v>
      </c>
      <c r="Q131" s="102">
        <v>2022080.5507499999</v>
      </c>
      <c r="R131" s="102">
        <v>2054731.56525</v>
      </c>
      <c r="S131" s="102">
        <v>2076260.4915</v>
      </c>
      <c r="T131" s="102">
        <v>2098567.4385000002</v>
      </c>
      <c r="U131" s="102">
        <v>2131431.4612500002</v>
      </c>
      <c r="V131" s="102">
        <v>2163135.9945</v>
      </c>
      <c r="W131" s="102">
        <v>2185548.7192500001</v>
      </c>
    </row>
    <row r="132" spans="1:23" outlineLevel="1">
      <c r="A132" s="100" t="s">
        <v>56</v>
      </c>
      <c r="B132" s="102">
        <v>20601706.613671876</v>
      </c>
      <c r="C132" s="102">
        <v>20785990.517304689</v>
      </c>
      <c r="D132" s="102">
        <v>20988793.61209375</v>
      </c>
      <c r="E132" s="102">
        <v>21114827.324093752</v>
      </c>
      <c r="F132" s="102">
        <v>21348819.053343751</v>
      </c>
      <c r="G132" s="102">
        <v>21439257.658781249</v>
      </c>
      <c r="H132" s="102">
        <v>21627454.728500001</v>
      </c>
      <c r="I132" s="102">
        <v>21905864.239937499</v>
      </c>
      <c r="J132" s="102">
        <v>22124123.7679375</v>
      </c>
      <c r="K132" s="102">
        <v>22150789.679062501</v>
      </c>
      <c r="L132" s="102">
        <v>22443950.037999999</v>
      </c>
      <c r="M132" s="102">
        <v>22739453.285374999</v>
      </c>
      <c r="N132" s="102">
        <v>23109440.821375001</v>
      </c>
      <c r="O132" s="102">
        <v>23334648.195625</v>
      </c>
      <c r="P132" s="102">
        <v>23593754.109999999</v>
      </c>
      <c r="Q132" s="102">
        <v>23902029.074249998</v>
      </c>
      <c r="R132" s="102">
        <v>24287980.809749998</v>
      </c>
      <c r="S132" s="102">
        <v>24542463.758500002</v>
      </c>
      <c r="T132" s="102">
        <v>24806143.311499998</v>
      </c>
      <c r="U132" s="102">
        <v>25194612.91375</v>
      </c>
      <c r="V132" s="102">
        <v>25569376.7555</v>
      </c>
      <c r="W132" s="102">
        <v>25834306.655749999</v>
      </c>
    </row>
    <row r="133" spans="1:23" outlineLevel="1">
      <c r="A133" s="36" t="s">
        <v>57</v>
      </c>
      <c r="B133" s="102">
        <v>200058.5</v>
      </c>
      <c r="C133" s="102">
        <v>200058.5</v>
      </c>
      <c r="D133" s="102">
        <v>329654.80990820314</v>
      </c>
      <c r="E133" s="102">
        <v>470948.00755468756</v>
      </c>
      <c r="F133" s="102">
        <v>619294.94615820318</v>
      </c>
      <c r="G133" s="102">
        <v>768332.10998828127</v>
      </c>
      <c r="H133" s="102">
        <v>924021.86640625005</v>
      </c>
      <c r="I133" s="102">
        <v>1090701.4351718752</v>
      </c>
      <c r="J133" s="102">
        <v>1259402.1885937501</v>
      </c>
      <c r="K133" s="102">
        <v>1418989.0854960938</v>
      </c>
      <c r="L133" s="102">
        <v>1531288.5251875001</v>
      </c>
      <c r="M133" s="102">
        <v>1584313.5807500002</v>
      </c>
      <c r="N133" s="102">
        <v>1653322.7780625003</v>
      </c>
      <c r="O133" s="102">
        <v>1722563.2455703127</v>
      </c>
      <c r="P133" s="102">
        <v>1801543.1313437503</v>
      </c>
      <c r="Q133" s="102">
        <v>1883608.5382031251</v>
      </c>
      <c r="R133" s="102">
        <v>1971897.5700859376</v>
      </c>
      <c r="S133" s="102">
        <v>2037190.7238515627</v>
      </c>
      <c r="T133" s="102">
        <v>2112330.9800468753</v>
      </c>
      <c r="U133" s="102">
        <v>2196839.4609453124</v>
      </c>
      <c r="V133" s="102">
        <v>2280926.7201796877</v>
      </c>
      <c r="W133" s="102">
        <v>2341089.7036953126</v>
      </c>
    </row>
    <row r="134" spans="1:23" outlineLevel="1">
      <c r="A134" s="36" t="s">
        <v>58</v>
      </c>
      <c r="B134" s="102">
        <v>5324.800048828125</v>
      </c>
      <c r="C134" s="102">
        <v>9920</v>
      </c>
      <c r="D134" s="102">
        <v>10704</v>
      </c>
      <c r="E134" s="102">
        <v>11270.7998046875</v>
      </c>
      <c r="F134" s="102">
        <v>12638</v>
      </c>
      <c r="G134" s="102">
        <v>8207.199951171875</v>
      </c>
      <c r="H134" s="102">
        <v>11124.7998046875</v>
      </c>
      <c r="I134" s="102">
        <v>14430.60009765625</v>
      </c>
      <c r="J134" s="102">
        <v>15432.39990234375</v>
      </c>
      <c r="K134" s="102">
        <v>16731.2998046875</v>
      </c>
      <c r="L134" s="102">
        <v>18520</v>
      </c>
      <c r="M134" s="102">
        <v>19441.599609375</v>
      </c>
      <c r="N134" s="102">
        <v>18158.7998046875</v>
      </c>
      <c r="O134" s="102">
        <v>19975.2001953125</v>
      </c>
      <c r="P134" s="102">
        <v>18114.400390625</v>
      </c>
      <c r="Q134" s="102">
        <v>18522.400390625</v>
      </c>
      <c r="R134" s="102">
        <v>19368.400390625</v>
      </c>
      <c r="S134" s="102">
        <v>18107.599609375</v>
      </c>
      <c r="T134" s="102">
        <v>19742.900390625</v>
      </c>
      <c r="U134" s="102">
        <v>19308.2001953125</v>
      </c>
      <c r="V134" s="102">
        <v>19206.7998046875</v>
      </c>
      <c r="W134" s="102">
        <v>18520</v>
      </c>
    </row>
    <row r="135" spans="1:23" outlineLevel="1">
      <c r="A135" s="36" t="s">
        <v>59</v>
      </c>
      <c r="B135" s="102">
        <v>0</v>
      </c>
      <c r="C135" s="102">
        <v>0</v>
      </c>
      <c r="D135" s="102">
        <v>0</v>
      </c>
      <c r="E135" s="102">
        <v>0</v>
      </c>
      <c r="F135" s="102">
        <v>0</v>
      </c>
      <c r="G135" s="102">
        <v>0</v>
      </c>
      <c r="H135" s="102">
        <v>0</v>
      </c>
      <c r="I135" s="102">
        <v>0</v>
      </c>
      <c r="J135" s="102">
        <v>0</v>
      </c>
      <c r="K135" s="102">
        <v>0</v>
      </c>
      <c r="L135" s="102">
        <v>0</v>
      </c>
      <c r="M135" s="102">
        <v>0</v>
      </c>
      <c r="N135" s="102">
        <v>0</v>
      </c>
      <c r="O135" s="102">
        <v>0</v>
      </c>
      <c r="P135" s="102">
        <v>0</v>
      </c>
      <c r="Q135" s="102">
        <v>0</v>
      </c>
      <c r="R135" s="102">
        <v>0</v>
      </c>
      <c r="S135" s="102">
        <v>0</v>
      </c>
      <c r="T135" s="102">
        <v>0</v>
      </c>
      <c r="U135" s="102">
        <v>0</v>
      </c>
      <c r="V135" s="102">
        <v>0</v>
      </c>
      <c r="W135" s="102">
        <v>0</v>
      </c>
    </row>
    <row r="136" spans="1:23" outlineLevel="1">
      <c r="A136" s="36" t="s">
        <v>60</v>
      </c>
      <c r="B136" s="102">
        <v>664283.84765625</v>
      </c>
      <c r="C136" s="102">
        <v>526394.255859375</v>
      </c>
      <c r="D136" s="102">
        <v>115582.115234375</v>
      </c>
      <c r="E136" s="102">
        <v>115582.115234375</v>
      </c>
      <c r="F136" s="102">
        <v>115851.791015625</v>
      </c>
      <c r="G136" s="102">
        <v>115495.98046875</v>
      </c>
      <c r="H136" s="102">
        <v>77625.802734375</v>
      </c>
      <c r="I136" s="102">
        <v>76667.640625</v>
      </c>
      <c r="J136" s="102">
        <v>59.269962310791023</v>
      </c>
      <c r="K136" s="102">
        <v>0</v>
      </c>
      <c r="L136" s="102">
        <v>0</v>
      </c>
      <c r="M136" s="102">
        <v>0</v>
      </c>
      <c r="N136" s="102">
        <v>0</v>
      </c>
      <c r="O136" s="102">
        <v>0</v>
      </c>
      <c r="P136" s="102">
        <v>0</v>
      </c>
      <c r="Q136" s="102">
        <v>0</v>
      </c>
      <c r="R136" s="102">
        <v>0</v>
      </c>
      <c r="S136" s="102">
        <v>0</v>
      </c>
      <c r="T136" s="102">
        <v>0</v>
      </c>
      <c r="U136" s="102">
        <v>0</v>
      </c>
      <c r="V136" s="102">
        <v>0</v>
      </c>
      <c r="W136" s="102">
        <v>0</v>
      </c>
    </row>
    <row r="137" spans="1:23" outlineLevel="1">
      <c r="A137" s="36" t="s">
        <v>61</v>
      </c>
      <c r="B137" s="102">
        <v>728076.96875</v>
      </c>
      <c r="C137" s="102">
        <v>726421.28125</v>
      </c>
      <c r="D137" s="102">
        <v>1051741.28125</v>
      </c>
      <c r="E137" s="102">
        <v>1051741.28125</v>
      </c>
      <c r="F137" s="102">
        <v>1055187.96875</v>
      </c>
      <c r="G137" s="102">
        <v>1051592.34375</v>
      </c>
      <c r="H137" s="102">
        <v>1049611.78125</v>
      </c>
      <c r="I137" s="102">
        <v>1050371.53125</v>
      </c>
      <c r="J137" s="102">
        <v>1053130.34375</v>
      </c>
      <c r="K137" s="102">
        <v>1047428.09375</v>
      </c>
      <c r="L137" s="102">
        <v>1050183.4375</v>
      </c>
      <c r="M137" s="102">
        <v>1048843.53125</v>
      </c>
      <c r="N137" s="102">
        <v>0</v>
      </c>
      <c r="O137" s="102">
        <v>0</v>
      </c>
      <c r="P137" s="102">
        <v>0</v>
      </c>
      <c r="Q137" s="102">
        <v>0</v>
      </c>
      <c r="R137" s="102">
        <v>0</v>
      </c>
      <c r="S137" s="102">
        <v>0</v>
      </c>
      <c r="T137" s="102">
        <v>0</v>
      </c>
      <c r="U137" s="102">
        <v>0</v>
      </c>
      <c r="V137" s="102">
        <v>0</v>
      </c>
      <c r="W137" s="102">
        <v>0</v>
      </c>
    </row>
    <row r="138" spans="1:23" outlineLevel="1">
      <c r="A138" s="36" t="s">
        <v>62</v>
      </c>
      <c r="B138" s="102">
        <v>9299.4332885742188</v>
      </c>
      <c r="C138" s="102">
        <v>31559.60107421875</v>
      </c>
      <c r="D138" s="102">
        <v>31559.60107421875</v>
      </c>
      <c r="E138" s="102">
        <v>31522.06591796875</v>
      </c>
      <c r="F138" s="102">
        <v>31570.821533203125</v>
      </c>
      <c r="G138" s="102">
        <v>31338.690551757813</v>
      </c>
      <c r="H138" s="102">
        <v>30640.66015625</v>
      </c>
      <c r="I138" s="102">
        <v>30735.116821289063</v>
      </c>
      <c r="J138" s="102">
        <v>30038.641479492188</v>
      </c>
      <c r="K138" s="102">
        <v>28618.606689453125</v>
      </c>
      <c r="L138" s="102">
        <v>27136.049194335938</v>
      </c>
      <c r="M138" s="102">
        <v>27050.438598632813</v>
      </c>
      <c r="N138" s="102">
        <v>26533.09423828125</v>
      </c>
      <c r="O138" s="102">
        <v>26868.441162109375</v>
      </c>
      <c r="P138" s="102">
        <v>26506.234130859375</v>
      </c>
      <c r="Q138" s="102">
        <v>26389.374755859375</v>
      </c>
      <c r="R138" s="102">
        <v>26131.35205078125</v>
      </c>
      <c r="S138" s="102">
        <v>23922.836669921875</v>
      </c>
      <c r="T138" s="102">
        <v>24334.486083984375</v>
      </c>
      <c r="U138" s="102">
        <v>24512.091552734375</v>
      </c>
      <c r="V138" s="102">
        <v>23712.051025390625</v>
      </c>
      <c r="W138" s="102">
        <v>1946.737060546875</v>
      </c>
    </row>
    <row r="139" spans="1:23" outlineLevel="1">
      <c r="A139" s="100" t="s">
        <v>63</v>
      </c>
      <c r="B139" s="102">
        <v>18994663.063928224</v>
      </c>
      <c r="C139" s="102">
        <v>19291636.879121095</v>
      </c>
      <c r="D139" s="102">
        <v>19449551.804626953</v>
      </c>
      <c r="E139" s="102">
        <v>19433763.054332033</v>
      </c>
      <c r="F139" s="102">
        <v>19514275.525886718</v>
      </c>
      <c r="G139" s="102">
        <v>19464291.33407129</v>
      </c>
      <c r="H139" s="102">
        <v>19534429.818148438</v>
      </c>
      <c r="I139" s="102">
        <v>19642957.915971678</v>
      </c>
      <c r="J139" s="102">
        <v>19766060.924249604</v>
      </c>
      <c r="K139" s="102">
        <v>19639022.593322266</v>
      </c>
      <c r="L139" s="102">
        <v>19816822.026118163</v>
      </c>
      <c r="M139" s="102">
        <v>20059804.135166992</v>
      </c>
      <c r="N139" s="102">
        <v>21411426.149269532</v>
      </c>
      <c r="O139" s="102">
        <v>21565241.308697265</v>
      </c>
      <c r="P139" s="102">
        <v>21747590.344134763</v>
      </c>
      <c r="Q139" s="102">
        <v>21973508.760900389</v>
      </c>
      <c r="R139" s="102">
        <v>22270583.487222653</v>
      </c>
      <c r="S139" s="102">
        <v>22463242.598369144</v>
      </c>
      <c r="T139" s="102">
        <v>22649734.944978513</v>
      </c>
      <c r="U139" s="102">
        <v>22953953.161056641</v>
      </c>
      <c r="V139" s="102">
        <v>23245531.184490234</v>
      </c>
      <c r="W139" s="102">
        <v>23472750.21499414</v>
      </c>
    </row>
    <row r="140" spans="1:23" outlineLevel="1">
      <c r="A140" s="36" t="s">
        <v>64</v>
      </c>
      <c r="B140" s="102">
        <v>0</v>
      </c>
      <c r="C140" s="102">
        <v>0</v>
      </c>
      <c r="D140" s="102">
        <v>5560350</v>
      </c>
      <c r="E140" s="102">
        <v>5560350</v>
      </c>
      <c r="F140" s="102">
        <v>5586742</v>
      </c>
      <c r="G140" s="102">
        <v>6316064</v>
      </c>
      <c r="H140" s="102">
        <v>6693921</v>
      </c>
      <c r="I140" s="102">
        <v>6693921</v>
      </c>
      <c r="J140" s="102">
        <v>6725488</v>
      </c>
      <c r="K140" s="102">
        <v>6693921</v>
      </c>
      <c r="L140" s="102">
        <v>6693921</v>
      </c>
      <c r="M140" s="102">
        <v>7071778</v>
      </c>
      <c r="N140" s="102">
        <v>9010026.4375</v>
      </c>
      <c r="O140" s="102">
        <v>8980924.65625</v>
      </c>
      <c r="P140" s="102">
        <v>10379623.5</v>
      </c>
      <c r="Q140" s="102">
        <v>10688691.6875</v>
      </c>
      <c r="R140" s="102">
        <v>11132258.71875</v>
      </c>
      <c r="S140" s="102">
        <v>13199225.84375</v>
      </c>
      <c r="T140" s="102">
        <v>13253505.1875</v>
      </c>
      <c r="U140" s="102">
        <v>14630072.625</v>
      </c>
      <c r="V140" s="102">
        <v>15349773.46875</v>
      </c>
      <c r="W140" s="102">
        <v>15639981.28125</v>
      </c>
    </row>
    <row r="141" spans="1:23" outlineLevel="1">
      <c r="A141" s="36" t="s">
        <v>65</v>
      </c>
      <c r="B141" s="102">
        <v>0</v>
      </c>
      <c r="C141" s="102">
        <v>0</v>
      </c>
      <c r="D141" s="102">
        <v>655812</v>
      </c>
      <c r="E141" s="102">
        <v>1092692.109375</v>
      </c>
      <c r="F141" s="102">
        <v>1095373</v>
      </c>
      <c r="G141" s="102">
        <v>1091599.0625</v>
      </c>
      <c r="H141" s="102">
        <v>2402676.578125</v>
      </c>
      <c r="I141" s="102">
        <v>2401474.265625</v>
      </c>
      <c r="J141" s="102">
        <v>2407365</v>
      </c>
      <c r="K141" s="102">
        <v>2399069.609375</v>
      </c>
      <c r="L141" s="102">
        <v>2397867.296875</v>
      </c>
      <c r="M141" s="102">
        <v>2396664.90625</v>
      </c>
      <c r="N141" s="102">
        <v>2391228.625</v>
      </c>
      <c r="O141" s="102">
        <v>2380201.265625</v>
      </c>
      <c r="P141" s="102">
        <v>2371639.734375</v>
      </c>
      <c r="Q141" s="102">
        <v>2365687.671875</v>
      </c>
      <c r="R141" s="102">
        <v>2352733.296875</v>
      </c>
      <c r="S141" s="102">
        <v>2254040.515625</v>
      </c>
      <c r="T141" s="102">
        <v>2270537.28125</v>
      </c>
      <c r="U141" s="102">
        <v>2304566.171875</v>
      </c>
      <c r="V141" s="102">
        <v>2288582.171875</v>
      </c>
      <c r="W141" s="102">
        <v>2284713.671875</v>
      </c>
    </row>
    <row r="142" spans="1:23" outlineLevel="1">
      <c r="A142" s="36" t="s">
        <v>66</v>
      </c>
      <c r="B142" s="102">
        <v>0</v>
      </c>
      <c r="C142" s="102">
        <v>0</v>
      </c>
      <c r="D142" s="102">
        <v>44924.701171875</v>
      </c>
      <c r="E142" s="102">
        <v>95689.61328125</v>
      </c>
      <c r="F142" s="102">
        <v>145224.0302734375</v>
      </c>
      <c r="G142" s="102">
        <v>192955.443359375</v>
      </c>
      <c r="H142" s="102">
        <v>237669.9267578125</v>
      </c>
      <c r="I142" s="102">
        <v>283838.7451171875</v>
      </c>
      <c r="J142" s="102">
        <v>330250.45703125</v>
      </c>
      <c r="K142" s="102">
        <v>376135.251953125</v>
      </c>
      <c r="L142" s="102">
        <v>422221.04296875</v>
      </c>
      <c r="M142" s="102">
        <v>468393.7734375</v>
      </c>
      <c r="N142" s="102">
        <v>514564.9384765625</v>
      </c>
      <c r="O142" s="102">
        <v>559797.404296875</v>
      </c>
      <c r="P142" s="102">
        <v>604163.6015625</v>
      </c>
      <c r="Q142" s="102">
        <v>647845.556640625</v>
      </c>
      <c r="R142" s="102">
        <v>690710.248046875</v>
      </c>
      <c r="S142" s="102">
        <v>721014.82568359375</v>
      </c>
      <c r="T142" s="102">
        <v>775392.6787109375</v>
      </c>
      <c r="U142" s="102">
        <v>807957.39111328125</v>
      </c>
      <c r="V142" s="102">
        <v>845505.80908203125</v>
      </c>
      <c r="W142" s="102">
        <v>896772.22705078125</v>
      </c>
    </row>
    <row r="143" spans="1:23" outlineLevel="1">
      <c r="A143" s="36" t="s">
        <v>67</v>
      </c>
      <c r="B143" s="102">
        <v>0</v>
      </c>
      <c r="C143" s="102">
        <v>0</v>
      </c>
      <c r="D143" s="102">
        <v>0</v>
      </c>
      <c r="E143" s="102">
        <v>0</v>
      </c>
      <c r="F143" s="102">
        <v>0</v>
      </c>
      <c r="G143" s="102">
        <v>0</v>
      </c>
      <c r="H143" s="102">
        <v>0</v>
      </c>
      <c r="I143" s="102">
        <v>0</v>
      </c>
      <c r="J143" s="102">
        <v>0</v>
      </c>
      <c r="K143" s="102">
        <v>0</v>
      </c>
      <c r="L143" s="102">
        <v>0</v>
      </c>
      <c r="M143" s="102">
        <v>0</v>
      </c>
      <c r="N143" s="102">
        <v>0</v>
      </c>
      <c r="O143" s="102">
        <v>0</v>
      </c>
      <c r="P143" s="102">
        <v>0</v>
      </c>
      <c r="Q143" s="102">
        <v>0</v>
      </c>
      <c r="R143" s="102">
        <v>0</v>
      </c>
      <c r="S143" s="102">
        <v>0</v>
      </c>
      <c r="T143" s="102">
        <v>0</v>
      </c>
      <c r="U143" s="102">
        <v>0</v>
      </c>
      <c r="V143" s="102">
        <v>0</v>
      </c>
      <c r="W143" s="102">
        <v>0</v>
      </c>
    </row>
    <row r="144" spans="1:23" outlineLevel="1">
      <c r="A144" s="36" t="s">
        <v>68</v>
      </c>
      <c r="B144" s="102">
        <v>0</v>
      </c>
      <c r="C144" s="102">
        <v>0</v>
      </c>
      <c r="D144" s="102">
        <v>325320</v>
      </c>
      <c r="E144" s="102">
        <v>2063513.9375</v>
      </c>
      <c r="F144" s="102">
        <v>2400946.75</v>
      </c>
      <c r="G144" s="102">
        <v>3039004.4375</v>
      </c>
      <c r="H144" s="102">
        <v>3038844.1875</v>
      </c>
      <c r="I144" s="102">
        <v>3038483.8125</v>
      </c>
      <c r="J144" s="102">
        <v>3053855.46875</v>
      </c>
      <c r="K144" s="102">
        <v>3038196.90625</v>
      </c>
      <c r="L144" s="102">
        <v>3038152.25</v>
      </c>
      <c r="M144" s="102">
        <v>3037761.34375</v>
      </c>
      <c r="N144" s="102">
        <v>3050567</v>
      </c>
      <c r="O144" s="102">
        <v>3029958.921875</v>
      </c>
      <c r="P144" s="102">
        <v>3018791.359375</v>
      </c>
      <c r="Q144" s="102">
        <v>3013955.375</v>
      </c>
      <c r="R144" s="102">
        <v>3029461.515625</v>
      </c>
      <c r="S144" s="102">
        <v>2952688.125</v>
      </c>
      <c r="T144" s="102">
        <v>2955862.21875</v>
      </c>
      <c r="U144" s="102">
        <v>2950217.109375</v>
      </c>
      <c r="V144" s="102">
        <v>2965488.375</v>
      </c>
      <c r="W144" s="102">
        <v>2938744.4375</v>
      </c>
    </row>
    <row r="145" spans="1:25" outlineLevel="1">
      <c r="A145" s="36" t="s">
        <v>69</v>
      </c>
      <c r="B145" s="102">
        <v>0</v>
      </c>
      <c r="C145" s="102">
        <v>0</v>
      </c>
      <c r="D145" s="102">
        <v>0</v>
      </c>
      <c r="E145" s="102">
        <v>0</v>
      </c>
      <c r="F145" s="102">
        <v>0</v>
      </c>
      <c r="G145" s="102">
        <v>0</v>
      </c>
      <c r="H145" s="102">
        <v>0</v>
      </c>
      <c r="I145" s="102">
        <v>0</v>
      </c>
      <c r="J145" s="102">
        <v>0</v>
      </c>
      <c r="K145" s="102">
        <v>0</v>
      </c>
      <c r="L145" s="102">
        <v>0</v>
      </c>
      <c r="M145" s="102">
        <v>0</v>
      </c>
      <c r="N145" s="102">
        <v>0</v>
      </c>
      <c r="O145" s="102">
        <v>0</v>
      </c>
      <c r="P145" s="102">
        <v>0</v>
      </c>
      <c r="Q145" s="102">
        <v>0</v>
      </c>
      <c r="R145" s="102">
        <v>0</v>
      </c>
      <c r="S145" s="102">
        <v>0</v>
      </c>
      <c r="T145" s="102">
        <v>0</v>
      </c>
      <c r="U145" s="102">
        <v>0</v>
      </c>
      <c r="V145" s="102">
        <v>0</v>
      </c>
      <c r="W145" s="102">
        <v>0</v>
      </c>
    </row>
    <row r="146" spans="1:25" outlineLevel="1">
      <c r="A146" s="36" t="s">
        <v>70</v>
      </c>
      <c r="B146" s="102">
        <v>0</v>
      </c>
      <c r="C146" s="102">
        <v>0</v>
      </c>
      <c r="D146" s="102">
        <v>0</v>
      </c>
      <c r="E146" s="102">
        <v>0</v>
      </c>
      <c r="F146" s="102">
        <v>0</v>
      </c>
      <c r="G146" s="102">
        <v>0</v>
      </c>
      <c r="H146" s="102">
        <v>0</v>
      </c>
      <c r="I146" s="102">
        <v>0</v>
      </c>
      <c r="J146" s="102">
        <v>0</v>
      </c>
      <c r="K146" s="102">
        <v>0</v>
      </c>
      <c r="L146" s="102">
        <v>0</v>
      </c>
      <c r="M146" s="102">
        <v>6246.7037353515625</v>
      </c>
      <c r="N146" s="102">
        <v>5409.6454467773438</v>
      </c>
      <c r="O146" s="102">
        <v>18314.720676269531</v>
      </c>
      <c r="P146" s="102">
        <v>53526.402177734373</v>
      </c>
      <c r="Q146" s="102">
        <v>173835.26873657227</v>
      </c>
      <c r="R146" s="102">
        <v>334078.19016113278</v>
      </c>
      <c r="S146" s="102">
        <v>617168.78546875005</v>
      </c>
      <c r="T146" s="102">
        <v>799174.70503906242</v>
      </c>
      <c r="U146" s="102">
        <v>831237.1925</v>
      </c>
      <c r="V146" s="102">
        <v>842714.8601855468</v>
      </c>
      <c r="W146" s="102">
        <v>870491.89685058594</v>
      </c>
    </row>
    <row r="147" spans="1:25" outlineLevel="1">
      <c r="A147" s="36" t="s">
        <v>71</v>
      </c>
      <c r="B147" s="102">
        <v>0</v>
      </c>
      <c r="C147" s="102">
        <v>0</v>
      </c>
      <c r="D147" s="102">
        <v>0</v>
      </c>
      <c r="E147" s="102">
        <v>0</v>
      </c>
      <c r="F147" s="102">
        <v>0</v>
      </c>
      <c r="G147" s="102">
        <v>0</v>
      </c>
      <c r="H147" s="102">
        <v>0</v>
      </c>
      <c r="I147" s="102">
        <v>0</v>
      </c>
      <c r="J147" s="102">
        <v>0</v>
      </c>
      <c r="K147" s="102">
        <v>0</v>
      </c>
      <c r="L147" s="102">
        <v>0</v>
      </c>
      <c r="M147" s="102">
        <v>0</v>
      </c>
      <c r="N147" s="102">
        <v>0</v>
      </c>
      <c r="O147" s="102">
        <v>0</v>
      </c>
      <c r="P147" s="102">
        <v>0</v>
      </c>
      <c r="Q147" s="102">
        <v>0</v>
      </c>
      <c r="R147" s="102">
        <v>0</v>
      </c>
      <c r="S147" s="102">
        <v>0</v>
      </c>
      <c r="T147" s="102">
        <v>0</v>
      </c>
      <c r="U147" s="102">
        <v>0</v>
      </c>
      <c r="V147" s="102">
        <v>0</v>
      </c>
      <c r="W147" s="102">
        <v>0</v>
      </c>
    </row>
    <row r="148" spans="1:25" outlineLevel="1">
      <c r="A148" s="36" t="s">
        <v>72</v>
      </c>
      <c r="B148" s="102">
        <v>0</v>
      </c>
      <c r="C148" s="102">
        <v>0</v>
      </c>
      <c r="D148" s="102">
        <v>0</v>
      </c>
      <c r="E148" s="102">
        <v>0</v>
      </c>
      <c r="F148" s="102">
        <v>0</v>
      </c>
      <c r="G148" s="102">
        <v>0</v>
      </c>
      <c r="H148" s="102">
        <v>0</v>
      </c>
      <c r="I148" s="102">
        <v>0</v>
      </c>
      <c r="J148" s="102">
        <v>0</v>
      </c>
      <c r="K148" s="102">
        <v>0</v>
      </c>
      <c r="L148" s="102">
        <v>0</v>
      </c>
      <c r="M148" s="102">
        <v>0</v>
      </c>
      <c r="N148" s="102">
        <v>1049751</v>
      </c>
      <c r="O148" s="102">
        <v>1047373.875</v>
      </c>
      <c r="P148" s="102">
        <v>1043697.5625</v>
      </c>
      <c r="Q148" s="102">
        <v>1043041.65625</v>
      </c>
      <c r="R148" s="102">
        <v>1046294.96875</v>
      </c>
      <c r="S148" s="102">
        <v>1022477.78125</v>
      </c>
      <c r="T148" s="102">
        <v>988109.59375</v>
      </c>
      <c r="U148" s="102">
        <v>707831.78125</v>
      </c>
      <c r="V148" s="102">
        <v>703110.15625</v>
      </c>
      <c r="W148" s="102">
        <v>699152.125</v>
      </c>
    </row>
    <row r="149" spans="1:25" outlineLevel="1">
      <c r="A149" s="36" t="s">
        <v>73</v>
      </c>
      <c r="B149" s="102">
        <v>2183.929931640625</v>
      </c>
      <c r="C149" s="102">
        <v>87465.109375</v>
      </c>
      <c r="D149" s="102">
        <v>87027.78125</v>
      </c>
      <c r="E149" s="102">
        <v>86592.640625</v>
      </c>
      <c r="F149" s="102">
        <v>86251.9765625</v>
      </c>
      <c r="G149" s="102">
        <v>85723.0546875</v>
      </c>
      <c r="H149" s="102">
        <v>84645.7578125</v>
      </c>
      <c r="I149" s="102">
        <v>84383.375</v>
      </c>
      <c r="J149" s="102">
        <v>83686.640625</v>
      </c>
      <c r="K149" s="102">
        <v>83535.03125</v>
      </c>
      <c r="L149" s="102">
        <v>83133.3125</v>
      </c>
      <c r="M149" s="102">
        <v>82410.796875</v>
      </c>
      <c r="N149" s="102">
        <v>82861.671875</v>
      </c>
      <c r="O149" s="102">
        <v>82359.140625</v>
      </c>
      <c r="P149" s="102">
        <v>81947.34375</v>
      </c>
      <c r="Q149" s="102">
        <v>81537.6015625</v>
      </c>
      <c r="R149" s="102">
        <v>81216.828125</v>
      </c>
      <c r="S149" s="102">
        <v>80724.2734375</v>
      </c>
      <c r="T149" s="102">
        <v>80320.6484375</v>
      </c>
      <c r="U149" s="102">
        <v>79919.0390625</v>
      </c>
      <c r="V149" s="102">
        <v>79604.6328125</v>
      </c>
      <c r="W149" s="102">
        <v>60447.9375</v>
      </c>
    </row>
    <row r="150" spans="1:25" outlineLevel="1">
      <c r="A150" s="36" t="s">
        <v>74</v>
      </c>
      <c r="B150" s="102">
        <v>4214014.578125</v>
      </c>
      <c r="C150" s="102">
        <v>4244893.67578125</v>
      </c>
      <c r="D150" s="102">
        <v>4463738.6015625</v>
      </c>
      <c r="E150" s="102">
        <v>4450491.7890625</v>
      </c>
      <c r="F150" s="102">
        <v>4339481.21875</v>
      </c>
      <c r="G150" s="102">
        <v>4314621.1015625</v>
      </c>
      <c r="H150" s="102">
        <v>4276261.203125</v>
      </c>
      <c r="I150" s="102">
        <v>4281849.3203125</v>
      </c>
      <c r="J150" s="102">
        <v>4293372.84375</v>
      </c>
      <c r="K150" s="102">
        <v>4272173.34375</v>
      </c>
      <c r="L150" s="102">
        <v>4269437.5859375</v>
      </c>
      <c r="M150" s="102">
        <v>4276445.15625</v>
      </c>
      <c r="N150" s="102">
        <v>4261678.109375</v>
      </c>
      <c r="O150" s="102">
        <v>4253719.1015625</v>
      </c>
      <c r="P150" s="102">
        <v>4222899.0390625</v>
      </c>
      <c r="Q150" s="102">
        <v>4224443.6640625</v>
      </c>
      <c r="R150" s="102">
        <v>4198415.609375</v>
      </c>
      <c r="S150" s="102">
        <v>3797229.6328125</v>
      </c>
      <c r="T150" s="102">
        <v>3152458.7734375</v>
      </c>
      <c r="U150" s="102">
        <v>1952651.8828125</v>
      </c>
      <c r="V150" s="102">
        <v>1960629.953125</v>
      </c>
      <c r="W150" s="102">
        <v>1952651.8828125</v>
      </c>
    </row>
    <row r="151" spans="1:25" outlineLevel="1">
      <c r="A151" s="36" t="s">
        <v>75</v>
      </c>
      <c r="B151" s="102">
        <v>960.21502685546875</v>
      </c>
      <c r="C151" s="102">
        <v>957.45001220703125</v>
      </c>
      <c r="D151" s="102">
        <v>957.45001220703125</v>
      </c>
      <c r="E151" s="102">
        <v>957.45001220703125</v>
      </c>
      <c r="F151" s="102">
        <v>960.21502685546875</v>
      </c>
      <c r="G151" s="102">
        <v>957.45001220703125</v>
      </c>
      <c r="H151" s="102">
        <v>950.32000732421875</v>
      </c>
      <c r="I151" s="102">
        <v>952.0999755859375</v>
      </c>
      <c r="J151" s="102">
        <v>950.67498779296875</v>
      </c>
      <c r="K151" s="102">
        <v>946.44000244140625</v>
      </c>
      <c r="L151" s="102">
        <v>951.0250244140625</v>
      </c>
      <c r="M151" s="102">
        <v>948.1099853515625</v>
      </c>
      <c r="N151" s="102">
        <v>960.21502685546875</v>
      </c>
      <c r="O151" s="102">
        <v>957.45001220703125</v>
      </c>
      <c r="P151" s="102">
        <v>957.45001220703125</v>
      </c>
      <c r="Q151" s="102">
        <v>957.45001220703125</v>
      </c>
      <c r="R151" s="102">
        <v>960.21502685546875</v>
      </c>
      <c r="S151" s="102">
        <v>957.45001220703125</v>
      </c>
      <c r="T151" s="102">
        <v>957.45001220703125</v>
      </c>
      <c r="U151" s="102">
        <v>957.45001220703125</v>
      </c>
      <c r="V151" s="102">
        <v>960.21502685546875</v>
      </c>
      <c r="W151" s="102">
        <v>957.45001220703125</v>
      </c>
    </row>
    <row r="152" spans="1:25" outlineLevel="1">
      <c r="A152" s="36" t="s">
        <v>76</v>
      </c>
      <c r="B152" s="102">
        <v>131357.40625</v>
      </c>
      <c r="C152" s="102">
        <v>130980</v>
      </c>
      <c r="D152" s="102">
        <v>130980</v>
      </c>
      <c r="E152" s="102">
        <v>130980</v>
      </c>
      <c r="F152" s="102">
        <v>131357.40625</v>
      </c>
      <c r="G152" s="102">
        <v>130942.078125</v>
      </c>
      <c r="H152" s="102">
        <v>130715.453125</v>
      </c>
      <c r="I152" s="102">
        <v>130888.421875</v>
      </c>
      <c r="J152" s="102">
        <v>130898.96875</v>
      </c>
      <c r="K152" s="102">
        <v>130445.7109375</v>
      </c>
      <c r="L152" s="102">
        <v>130595.9296875</v>
      </c>
      <c r="M152" s="102">
        <v>130609.078125</v>
      </c>
      <c r="N152" s="102">
        <v>131357.40625</v>
      </c>
      <c r="O152" s="102">
        <v>130980</v>
      </c>
      <c r="P152" s="102">
        <v>0</v>
      </c>
      <c r="Q152" s="102">
        <v>0</v>
      </c>
      <c r="R152" s="102">
        <v>0</v>
      </c>
      <c r="S152" s="102">
        <v>0</v>
      </c>
      <c r="T152" s="102">
        <v>0</v>
      </c>
      <c r="U152" s="102">
        <v>0</v>
      </c>
      <c r="V152" s="102">
        <v>0</v>
      </c>
      <c r="W152" s="102">
        <v>0</v>
      </c>
    </row>
    <row r="153" spans="1:25" outlineLevel="1">
      <c r="A153" s="36" t="s">
        <v>77</v>
      </c>
      <c r="B153" s="102">
        <v>7806561.2451370237</v>
      </c>
      <c r="C153" s="102">
        <v>6356125.0664550783</v>
      </c>
      <c r="D153" s="102">
        <v>6044172.7214843752</v>
      </c>
      <c r="E153" s="102">
        <v>5511387.703125</v>
      </c>
      <c r="F153" s="102">
        <v>5481412.87890625</v>
      </c>
      <c r="G153" s="102">
        <v>4928488.43359375</v>
      </c>
      <c r="H153" s="102">
        <v>4880995.359375</v>
      </c>
      <c r="I153" s="102">
        <v>4873805.69921875</v>
      </c>
      <c r="J153" s="102">
        <v>4899672.58203125</v>
      </c>
      <c r="K153" s="102">
        <v>4790606.91796875</v>
      </c>
      <c r="L153" s="102">
        <v>4898495.3046875</v>
      </c>
      <c r="M153" s="102">
        <v>4735985.8984375</v>
      </c>
      <c r="N153" s="102">
        <v>4401874.41796875</v>
      </c>
      <c r="O153" s="102">
        <v>4321429.5673828125</v>
      </c>
      <c r="P153" s="102">
        <v>4275445.8203125</v>
      </c>
      <c r="Q153" s="102">
        <v>4261976.046875</v>
      </c>
      <c r="R153" s="102">
        <v>4207668.234375</v>
      </c>
      <c r="S153" s="102">
        <v>3938706.5078125</v>
      </c>
      <c r="T153" s="102">
        <v>4002614</v>
      </c>
      <c r="U153" s="102">
        <v>3950835.1328125</v>
      </c>
      <c r="V153" s="102">
        <v>3944789.9453125</v>
      </c>
      <c r="W153" s="102">
        <v>3907676.546875</v>
      </c>
    </row>
    <row r="154" spans="1:25" outlineLevel="1">
      <c r="A154" s="36" t="s">
        <v>78</v>
      </c>
      <c r="B154" s="102">
        <v>0</v>
      </c>
      <c r="C154" s="102">
        <v>0</v>
      </c>
      <c r="D154" s="102">
        <v>0</v>
      </c>
      <c r="E154" s="102">
        <v>0</v>
      </c>
      <c r="F154" s="102">
        <v>0</v>
      </c>
      <c r="G154" s="102">
        <v>0</v>
      </c>
      <c r="H154" s="102">
        <v>4888.1095962524414</v>
      </c>
      <c r="I154" s="102">
        <v>12932.622998046876</v>
      </c>
      <c r="J154" s="102">
        <v>8057.6492870330812</v>
      </c>
      <c r="K154" s="102">
        <v>19502.440133972166</v>
      </c>
      <c r="L154" s="102">
        <v>37952.453861808775</v>
      </c>
      <c r="M154" s="102">
        <v>323223.03908920288</v>
      </c>
      <c r="N154" s="102">
        <v>293507.52373632434</v>
      </c>
      <c r="O154" s="102">
        <v>433801.33710937499</v>
      </c>
      <c r="P154" s="102">
        <v>440214.68080078124</v>
      </c>
      <c r="Q154" s="102">
        <v>602174.21587966918</v>
      </c>
      <c r="R154" s="102">
        <v>916896.34736328118</v>
      </c>
      <c r="S154" s="102">
        <v>922553.89868896489</v>
      </c>
      <c r="T154" s="102">
        <v>1153360.7772265624</v>
      </c>
      <c r="U154" s="102">
        <v>1198508.774375</v>
      </c>
      <c r="V154" s="102">
        <v>1198905.371328125</v>
      </c>
      <c r="W154" s="102">
        <v>1484907.11328125</v>
      </c>
    </row>
    <row r="155" spans="1:25" outlineLevel="1">
      <c r="A155" s="101" t="s">
        <v>5</v>
      </c>
      <c r="B155" s="102">
        <v>12154910.828552246</v>
      </c>
      <c r="C155" s="102">
        <v>10819327.02130127</v>
      </c>
      <c r="D155" s="102">
        <v>17310027.998840332</v>
      </c>
      <c r="E155" s="102">
        <v>18992655.242980957</v>
      </c>
      <c r="F155" s="102">
        <v>19267749.475769043</v>
      </c>
      <c r="G155" s="102">
        <v>20100355.061340332</v>
      </c>
      <c r="H155" s="102">
        <v>21751567.895423889</v>
      </c>
      <c r="I155" s="102">
        <v>21802529.362622071</v>
      </c>
      <c r="J155" s="102">
        <v>21933598.285212327</v>
      </c>
      <c r="K155" s="102">
        <v>21804532.65162079</v>
      </c>
      <c r="L155" s="102">
        <v>21972727.201542474</v>
      </c>
      <c r="M155" s="102">
        <v>22530466.805934906</v>
      </c>
      <c r="N155" s="102">
        <v>25193786.990655269</v>
      </c>
      <c r="O155" s="102">
        <v>25239817.44041504</v>
      </c>
      <c r="P155" s="102">
        <v>26492906.493928224</v>
      </c>
      <c r="Q155" s="102">
        <v>27104146.194394071</v>
      </c>
      <c r="R155" s="102">
        <v>27990694.172473144</v>
      </c>
      <c r="S155" s="102">
        <v>29506787.639541015</v>
      </c>
      <c r="T155" s="102">
        <v>29432293.31411377</v>
      </c>
      <c r="U155" s="102">
        <v>29414754.550187986</v>
      </c>
      <c r="V155" s="102">
        <v>30180064.958747562</v>
      </c>
      <c r="W155" s="102">
        <v>30736496.570007324</v>
      </c>
    </row>
    <row r="156" spans="1:25" outlineLevel="1">
      <c r="A156" s="103" t="s">
        <v>79</v>
      </c>
      <c r="B156" s="104">
        <v>0.63991189460133169</v>
      </c>
      <c r="C156" s="104">
        <v>0.56082991241716684</v>
      </c>
      <c r="D156" s="104">
        <v>0.88999624118445553</v>
      </c>
      <c r="E156" s="104">
        <v>0.97730198674760793</v>
      </c>
      <c r="F156" s="104">
        <v>0.98736688688285423</v>
      </c>
      <c r="G156" s="104">
        <v>1.0326784939842966</v>
      </c>
      <c r="H156" s="104">
        <v>1.1134989911615245</v>
      </c>
      <c r="I156" s="104">
        <v>1.1099412550741377</v>
      </c>
      <c r="J156" s="104">
        <v>1.1096595507455671</v>
      </c>
      <c r="K156" s="104">
        <v>1.1102656737629524</v>
      </c>
      <c r="L156" s="104">
        <v>1.1087916706615659</v>
      </c>
      <c r="M156" s="104">
        <v>1.1231648451859297</v>
      </c>
      <c r="N156" s="104">
        <v>1.1766515137766653</v>
      </c>
      <c r="O156" s="104">
        <v>1.1703934622904413</v>
      </c>
      <c r="P156" s="104">
        <v>1.218199629232636</v>
      </c>
      <c r="Q156" s="104">
        <v>1.2334919511181175</v>
      </c>
      <c r="R156" s="104">
        <v>1.2568460179111294</v>
      </c>
      <c r="S156" s="104">
        <v>1.3135586952919807</v>
      </c>
      <c r="T156" s="104">
        <v>1.2994542048996014</v>
      </c>
      <c r="U156" s="104">
        <v>1.2814679172602239</v>
      </c>
      <c r="V156" s="104">
        <v>1.2983168557956701</v>
      </c>
      <c r="W156" s="104">
        <v>1.3094544221909361</v>
      </c>
    </row>
    <row r="158" spans="1:25" ht="15.6">
      <c r="A158" s="72" t="s">
        <v>84</v>
      </c>
    </row>
    <row r="159" spans="1:25" s="54" customFormat="1" ht="19.5" customHeight="1" outlineLevel="1">
      <c r="A159" s="73" t="s">
        <v>52</v>
      </c>
      <c r="B159" s="74">
        <v>2024</v>
      </c>
      <c r="C159" s="74">
        <v>2025</v>
      </c>
      <c r="D159" s="74">
        <v>2026</v>
      </c>
      <c r="E159" s="74">
        <v>2027</v>
      </c>
      <c r="F159" s="74">
        <v>2028</v>
      </c>
      <c r="G159" s="74">
        <v>2029</v>
      </c>
      <c r="H159" s="74">
        <v>2030</v>
      </c>
      <c r="I159" s="74">
        <v>2031</v>
      </c>
      <c r="J159" s="74">
        <v>2032</v>
      </c>
      <c r="K159" s="74">
        <v>2033</v>
      </c>
      <c r="L159" s="74">
        <v>2034</v>
      </c>
      <c r="M159" s="74">
        <v>2035</v>
      </c>
      <c r="N159" s="74">
        <v>2036</v>
      </c>
      <c r="O159" s="74">
        <v>2037</v>
      </c>
      <c r="P159" s="74">
        <v>2038</v>
      </c>
      <c r="Q159" s="74">
        <v>2039</v>
      </c>
      <c r="R159" s="74">
        <v>2040</v>
      </c>
      <c r="S159" s="74">
        <v>2041</v>
      </c>
      <c r="T159" s="74">
        <v>2042</v>
      </c>
      <c r="U159" s="74">
        <v>2043</v>
      </c>
      <c r="V159" s="74">
        <v>2044</v>
      </c>
      <c r="W159" s="74">
        <v>2045</v>
      </c>
      <c r="X159"/>
      <c r="Y159"/>
    </row>
    <row r="160" spans="1:25" outlineLevel="1">
      <c r="A160" s="100" t="s">
        <v>53</v>
      </c>
      <c r="B160" s="102">
        <v>22404840</v>
      </c>
      <c r="C160" s="102">
        <v>22715496</v>
      </c>
      <c r="D160" s="102">
        <v>23068988</v>
      </c>
      <c r="E160" s="102">
        <v>23362105</v>
      </c>
      <c r="F160" s="102">
        <v>23749816</v>
      </c>
      <c r="G160" s="102">
        <v>24066962</v>
      </c>
      <c r="H160" s="102">
        <v>24519076</v>
      </c>
      <c r="I160" s="102">
        <v>25001932</v>
      </c>
      <c r="J160" s="102">
        <v>25541471</v>
      </c>
      <c r="K160" s="102">
        <v>25894115</v>
      </c>
      <c r="L160" s="102">
        <v>26418447</v>
      </c>
      <c r="M160" s="102">
        <v>26947059</v>
      </c>
      <c r="N160" s="102">
        <v>27568342</v>
      </c>
      <c r="O160" s="102">
        <v>28015005</v>
      </c>
      <c r="P160" s="102">
        <v>28499889</v>
      </c>
      <c r="Q160" s="102">
        <v>29039238</v>
      </c>
      <c r="R160" s="102">
        <v>29670582</v>
      </c>
      <c r="S160" s="102">
        <v>30145108</v>
      </c>
      <c r="T160" s="102">
        <v>30634514</v>
      </c>
      <c r="U160" s="102">
        <v>31267434</v>
      </c>
      <c r="V160" s="102">
        <v>31903401</v>
      </c>
      <c r="W160" s="102">
        <v>32401151</v>
      </c>
    </row>
    <row r="161" spans="1:23" outlineLevel="1">
      <c r="A161" s="36" t="s">
        <v>54</v>
      </c>
      <c r="B161" s="102">
        <v>60255.8203125</v>
      </c>
      <c r="C161" s="102">
        <v>171037.73828125</v>
      </c>
      <c r="D161" s="102">
        <v>304569.765625</v>
      </c>
      <c r="E161" s="102">
        <v>460990.765625</v>
      </c>
      <c r="F161" s="102">
        <v>594868.203125</v>
      </c>
      <c r="G161" s="102">
        <v>813832.515625</v>
      </c>
      <c r="H161" s="102">
        <v>1058566.40625</v>
      </c>
      <c r="I161" s="102">
        <v>1237531.125</v>
      </c>
      <c r="J161" s="102">
        <v>1542861.125</v>
      </c>
      <c r="K161" s="102">
        <v>1865156.71875</v>
      </c>
      <c r="L161" s="102">
        <v>2072592.5</v>
      </c>
      <c r="M161" s="102">
        <v>2277937.5</v>
      </c>
      <c r="N161" s="102">
        <v>2503872.5625</v>
      </c>
      <c r="O161" s="102">
        <v>2706275.9375</v>
      </c>
      <c r="P161" s="102">
        <v>2910134</v>
      </c>
      <c r="Q161" s="102">
        <v>3115128.375</v>
      </c>
      <c r="R161" s="102">
        <v>3327869.625</v>
      </c>
      <c r="S161" s="102">
        <v>3526383.75</v>
      </c>
      <c r="T161" s="102">
        <v>3729803.25</v>
      </c>
      <c r="U161" s="102">
        <v>3941389.625</v>
      </c>
      <c r="V161" s="102">
        <v>4170888.25</v>
      </c>
      <c r="W161" s="102">
        <v>4381295.625</v>
      </c>
    </row>
    <row r="162" spans="1:23" outlineLevel="1">
      <c r="A162" s="36" t="s">
        <v>55</v>
      </c>
      <c r="B162" s="102">
        <v>1742877.5660156249</v>
      </c>
      <c r="C162" s="102">
        <v>1758467.7444140625</v>
      </c>
      <c r="D162" s="102">
        <v>1775624.6222812501</v>
      </c>
      <c r="E162" s="102">
        <v>1786286.91028125</v>
      </c>
      <c r="F162" s="102">
        <v>1806085.9281562499</v>
      </c>
      <c r="G162" s="102">
        <v>1813744.0997812499</v>
      </c>
      <c r="H162" s="102">
        <v>1829919.7483125001</v>
      </c>
      <c r="I162" s="102">
        <v>1853623.26825</v>
      </c>
      <c r="J162" s="102">
        <v>1871891.5702500001</v>
      </c>
      <c r="K162" s="102">
        <v>1874258.7459374999</v>
      </c>
      <c r="L162" s="102">
        <v>1898976.6510000001</v>
      </c>
      <c r="M162" s="102">
        <v>1924191.477</v>
      </c>
      <c r="N162" s="102">
        <v>1955028.6161249999</v>
      </c>
      <c r="O162" s="102">
        <v>1974080.8668750001</v>
      </c>
      <c r="P162" s="102">
        <v>1996000.89</v>
      </c>
      <c r="Q162" s="102">
        <v>2022080.5507499999</v>
      </c>
      <c r="R162" s="102">
        <v>2054731.56525</v>
      </c>
      <c r="S162" s="102">
        <v>2076260.4915</v>
      </c>
      <c r="T162" s="102">
        <v>2098567.4385000002</v>
      </c>
      <c r="U162" s="102">
        <v>2131431.4612500002</v>
      </c>
      <c r="V162" s="102">
        <v>2163135.9945</v>
      </c>
      <c r="W162" s="102">
        <v>2185548.7192500001</v>
      </c>
    </row>
    <row r="163" spans="1:23" outlineLevel="1">
      <c r="A163" s="100" t="s">
        <v>56</v>
      </c>
      <c r="B163" s="102">
        <v>20601706.613671876</v>
      </c>
      <c r="C163" s="102">
        <v>20785990.517304689</v>
      </c>
      <c r="D163" s="102">
        <v>20988793.61209375</v>
      </c>
      <c r="E163" s="102">
        <v>21114827.324093752</v>
      </c>
      <c r="F163" s="102">
        <v>21348861.868718751</v>
      </c>
      <c r="G163" s="102">
        <v>21439385.384593751</v>
      </c>
      <c r="H163" s="102">
        <v>21630589.845437501</v>
      </c>
      <c r="I163" s="102">
        <v>21910777.60675</v>
      </c>
      <c r="J163" s="102">
        <v>22126718.304749999</v>
      </c>
      <c r="K163" s="102">
        <v>22154699.5353125</v>
      </c>
      <c r="L163" s="102">
        <v>22446877.848999999</v>
      </c>
      <c r="M163" s="102">
        <v>22744930.023000002</v>
      </c>
      <c r="N163" s="102">
        <v>23109440.821375001</v>
      </c>
      <c r="O163" s="102">
        <v>23334648.195625</v>
      </c>
      <c r="P163" s="102">
        <v>23593754.109999999</v>
      </c>
      <c r="Q163" s="102">
        <v>23902029.074249998</v>
      </c>
      <c r="R163" s="102">
        <v>24287980.809749998</v>
      </c>
      <c r="S163" s="102">
        <v>24542463.758500002</v>
      </c>
      <c r="T163" s="102">
        <v>24806143.311499998</v>
      </c>
      <c r="U163" s="102">
        <v>25194612.91375</v>
      </c>
      <c r="V163" s="102">
        <v>25569376.7555</v>
      </c>
      <c r="W163" s="102">
        <v>25834306.655749999</v>
      </c>
    </row>
    <row r="164" spans="1:23" outlineLevel="1">
      <c r="A164" s="36" t="s">
        <v>57</v>
      </c>
      <c r="B164" s="102">
        <v>200058.5</v>
      </c>
      <c r="C164" s="102">
        <v>200058.5</v>
      </c>
      <c r="D164" s="102">
        <v>329654.80990820314</v>
      </c>
      <c r="E164" s="102">
        <v>470948.00755468756</v>
      </c>
      <c r="F164" s="102">
        <v>619258.21436914068</v>
      </c>
      <c r="G164" s="102">
        <v>768056.12803906249</v>
      </c>
      <c r="H164" s="102">
        <v>920698.08222265623</v>
      </c>
      <c r="I164" s="102">
        <v>1087711.3724648438</v>
      </c>
      <c r="J164" s="102">
        <v>1257074.2996679689</v>
      </c>
      <c r="K164" s="102">
        <v>1415313.3881289063</v>
      </c>
      <c r="L164" s="102">
        <v>1525683.4690078124</v>
      </c>
      <c r="M164" s="102">
        <v>1576008.2336562502</v>
      </c>
      <c r="N164" s="102">
        <v>1653322.7780625003</v>
      </c>
      <c r="O164" s="102">
        <v>1722563.2455703127</v>
      </c>
      <c r="P164" s="102">
        <v>1801484.4882187501</v>
      </c>
      <c r="Q164" s="102">
        <v>1883608.5382031251</v>
      </c>
      <c r="R164" s="102">
        <v>1971897.5700859376</v>
      </c>
      <c r="S164" s="102">
        <v>2037190.7238515627</v>
      </c>
      <c r="T164" s="102">
        <v>2112330.9800468753</v>
      </c>
      <c r="U164" s="102">
        <v>2196839.4609453124</v>
      </c>
      <c r="V164" s="102">
        <v>2280926.7201796877</v>
      </c>
      <c r="W164" s="102">
        <v>2341089.7036953126</v>
      </c>
    </row>
    <row r="165" spans="1:23" outlineLevel="1">
      <c r="A165" s="36" t="s">
        <v>58</v>
      </c>
      <c r="B165" s="102">
        <v>5324.800048828125</v>
      </c>
      <c r="C165" s="102">
        <v>9920</v>
      </c>
      <c r="D165" s="102">
        <v>11940.7998046875</v>
      </c>
      <c r="E165" s="102">
        <v>11780</v>
      </c>
      <c r="F165" s="102">
        <v>13026</v>
      </c>
      <c r="G165" s="102">
        <v>8474</v>
      </c>
      <c r="H165" s="102">
        <v>10644.7998046875</v>
      </c>
      <c r="I165" s="102">
        <v>13462.7998046875</v>
      </c>
      <c r="J165" s="102">
        <v>15820.39990234375</v>
      </c>
      <c r="K165" s="102">
        <v>16998.099609375</v>
      </c>
      <c r="L165" s="102">
        <v>18186.5</v>
      </c>
      <c r="M165" s="102">
        <v>19441.599609375</v>
      </c>
      <c r="N165" s="102">
        <v>19102</v>
      </c>
      <c r="O165" s="102">
        <v>20363.2001953125</v>
      </c>
      <c r="P165" s="102">
        <v>17994.5</v>
      </c>
      <c r="Q165" s="102">
        <v>18673.2001953125</v>
      </c>
      <c r="R165" s="102">
        <v>18818.7998046875</v>
      </c>
      <c r="S165" s="102">
        <v>19174.7998046875</v>
      </c>
      <c r="T165" s="102">
        <v>20096.400390625</v>
      </c>
      <c r="U165" s="102">
        <v>19708.400390625</v>
      </c>
      <c r="V165" s="102">
        <v>19861.599609375</v>
      </c>
      <c r="W165" s="102">
        <v>19562.7998046875</v>
      </c>
    </row>
    <row r="166" spans="1:23" outlineLevel="1">
      <c r="A166" s="36" t="s">
        <v>59</v>
      </c>
      <c r="B166" s="102">
        <v>0</v>
      </c>
      <c r="C166" s="102">
        <v>0</v>
      </c>
      <c r="D166" s="102">
        <v>0</v>
      </c>
      <c r="E166" s="102">
        <v>0</v>
      </c>
      <c r="F166" s="102">
        <v>0</v>
      </c>
      <c r="G166" s="102">
        <v>0</v>
      </c>
      <c r="H166" s="102">
        <v>0</v>
      </c>
      <c r="I166" s="102">
        <v>0</v>
      </c>
      <c r="J166" s="102">
        <v>0</v>
      </c>
      <c r="K166" s="102">
        <v>0</v>
      </c>
      <c r="L166" s="102">
        <v>0</v>
      </c>
      <c r="M166" s="102">
        <v>0</v>
      </c>
      <c r="N166" s="102">
        <v>0</v>
      </c>
      <c r="O166" s="102">
        <v>0</v>
      </c>
      <c r="P166" s="102">
        <v>0</v>
      </c>
      <c r="Q166" s="102">
        <v>0</v>
      </c>
      <c r="R166" s="102">
        <v>0</v>
      </c>
      <c r="S166" s="102">
        <v>0</v>
      </c>
      <c r="T166" s="102">
        <v>0</v>
      </c>
      <c r="U166" s="102">
        <v>0</v>
      </c>
      <c r="V166" s="102">
        <v>0</v>
      </c>
      <c r="W166" s="102">
        <v>0</v>
      </c>
    </row>
    <row r="167" spans="1:23" outlineLevel="1">
      <c r="A167" s="36" t="s">
        <v>60</v>
      </c>
      <c r="B167" s="102">
        <v>664283.84765625</v>
      </c>
      <c r="C167" s="102">
        <v>527039.474609375</v>
      </c>
      <c r="D167" s="102">
        <v>115582.115234375</v>
      </c>
      <c r="E167" s="102">
        <v>115582.115234375</v>
      </c>
      <c r="F167" s="102">
        <v>115848.009765625</v>
      </c>
      <c r="G167" s="102">
        <v>115498.484375</v>
      </c>
      <c r="H167" s="102">
        <v>77254.267578125</v>
      </c>
      <c r="I167" s="102">
        <v>76358.2734375</v>
      </c>
      <c r="J167" s="102">
        <v>59.025070190429688</v>
      </c>
      <c r="K167" s="102">
        <v>0</v>
      </c>
      <c r="L167" s="102">
        <v>0</v>
      </c>
      <c r="M167" s="102">
        <v>0</v>
      </c>
      <c r="N167" s="102">
        <v>0</v>
      </c>
      <c r="O167" s="102">
        <v>0</v>
      </c>
      <c r="P167" s="102">
        <v>0</v>
      </c>
      <c r="Q167" s="102">
        <v>0</v>
      </c>
      <c r="R167" s="102">
        <v>0</v>
      </c>
      <c r="S167" s="102">
        <v>0</v>
      </c>
      <c r="T167" s="102">
        <v>0</v>
      </c>
      <c r="U167" s="102">
        <v>0</v>
      </c>
      <c r="V167" s="102">
        <v>0</v>
      </c>
      <c r="W167" s="102">
        <v>0</v>
      </c>
    </row>
    <row r="168" spans="1:23" outlineLevel="1">
      <c r="A168" s="36" t="s">
        <v>61</v>
      </c>
      <c r="B168" s="102">
        <v>728076.96875</v>
      </c>
      <c r="C168" s="102">
        <v>726421.28125</v>
      </c>
      <c r="D168" s="102">
        <v>1051741.28125</v>
      </c>
      <c r="E168" s="102">
        <v>1051741.28125</v>
      </c>
      <c r="F168" s="102">
        <v>1055187.96875</v>
      </c>
      <c r="G168" s="102">
        <v>1051506.09375</v>
      </c>
      <c r="H168" s="102">
        <v>1047689.40625</v>
      </c>
      <c r="I168" s="102">
        <v>1045804.25</v>
      </c>
      <c r="J168" s="102">
        <v>1049851.59375</v>
      </c>
      <c r="K168" s="102">
        <v>1044294.75</v>
      </c>
      <c r="L168" s="102">
        <v>1046540.90625</v>
      </c>
      <c r="M168" s="102">
        <v>1044248.09375</v>
      </c>
      <c r="N168" s="102">
        <v>0</v>
      </c>
      <c r="O168" s="102">
        <v>0</v>
      </c>
      <c r="P168" s="102">
        <v>0</v>
      </c>
      <c r="Q168" s="102">
        <v>0</v>
      </c>
      <c r="R168" s="102">
        <v>0</v>
      </c>
      <c r="S168" s="102">
        <v>0</v>
      </c>
      <c r="T168" s="102">
        <v>0</v>
      </c>
      <c r="U168" s="102">
        <v>0</v>
      </c>
      <c r="V168" s="102">
        <v>0</v>
      </c>
      <c r="W168" s="102">
        <v>0</v>
      </c>
    </row>
    <row r="169" spans="1:23" outlineLevel="1">
      <c r="A169" s="36" t="s">
        <v>62</v>
      </c>
      <c r="B169" s="102">
        <v>9299.4332885742188</v>
      </c>
      <c r="C169" s="102">
        <v>31559.60107421875</v>
      </c>
      <c r="D169" s="102">
        <v>31559.60107421875</v>
      </c>
      <c r="E169" s="102">
        <v>31558.78662109375</v>
      </c>
      <c r="F169" s="102">
        <v>31577.079345703125</v>
      </c>
      <c r="G169" s="102">
        <v>31181.926147460938</v>
      </c>
      <c r="H169" s="102">
        <v>30401.533447265625</v>
      </c>
      <c r="I169" s="102">
        <v>30121.162719726563</v>
      </c>
      <c r="J169" s="102">
        <v>29520.46533203125</v>
      </c>
      <c r="K169" s="102">
        <v>28341.948120117188</v>
      </c>
      <c r="L169" s="102">
        <v>26872.128051757813</v>
      </c>
      <c r="M169" s="102">
        <v>26756.03173828125</v>
      </c>
      <c r="N169" s="102">
        <v>26112.98095703125</v>
      </c>
      <c r="O169" s="102">
        <v>26213.419677734375</v>
      </c>
      <c r="P169" s="102">
        <v>25506.493896484375</v>
      </c>
      <c r="Q169" s="102">
        <v>25144.835693359375</v>
      </c>
      <c r="R169" s="102">
        <v>24453.84033203125</v>
      </c>
      <c r="S169" s="102">
        <v>24672.132568359375</v>
      </c>
      <c r="T169" s="102">
        <v>24872.988037109375</v>
      </c>
      <c r="U169" s="102">
        <v>25330.193115234375</v>
      </c>
      <c r="V169" s="102">
        <v>25131.615478515625</v>
      </c>
      <c r="W169" s="102">
        <v>1946.737060546875</v>
      </c>
    </row>
    <row r="170" spans="1:23" outlineLevel="1">
      <c r="A170" s="100" t="s">
        <v>63</v>
      </c>
      <c r="B170" s="102">
        <v>18994663.063928224</v>
      </c>
      <c r="C170" s="102">
        <v>19290991.660371095</v>
      </c>
      <c r="D170" s="102">
        <v>19448315.004822265</v>
      </c>
      <c r="E170" s="102">
        <v>19433217.133433595</v>
      </c>
      <c r="F170" s="102">
        <v>19513964.596488282</v>
      </c>
      <c r="G170" s="102">
        <v>19464668.752282228</v>
      </c>
      <c r="H170" s="102">
        <v>19543901.756134767</v>
      </c>
      <c r="I170" s="102">
        <v>19657319.748323243</v>
      </c>
      <c r="J170" s="102">
        <v>19774392.521027464</v>
      </c>
      <c r="K170" s="102">
        <v>19649751.349454101</v>
      </c>
      <c r="L170" s="102">
        <v>19829594.845690429</v>
      </c>
      <c r="M170" s="102">
        <v>20078476.064246096</v>
      </c>
      <c r="N170" s="102">
        <v>21410903.06235547</v>
      </c>
      <c r="O170" s="102">
        <v>21565508.33018164</v>
      </c>
      <c r="P170" s="102">
        <v>21748768.627884764</v>
      </c>
      <c r="Q170" s="102">
        <v>21974602.500158202</v>
      </c>
      <c r="R170" s="102">
        <v>22272810.59952734</v>
      </c>
      <c r="S170" s="102">
        <v>22461426.102275394</v>
      </c>
      <c r="T170" s="102">
        <v>22648842.943025388</v>
      </c>
      <c r="U170" s="102">
        <v>22952734.859298829</v>
      </c>
      <c r="V170" s="102">
        <v>23243456.820232421</v>
      </c>
      <c r="W170" s="102">
        <v>23471707.415189452</v>
      </c>
    </row>
    <row r="171" spans="1:23" outlineLevel="1">
      <c r="A171" s="36" t="s">
        <v>64</v>
      </c>
      <c r="B171" s="102">
        <v>0</v>
      </c>
      <c r="C171" s="102">
        <v>0</v>
      </c>
      <c r="D171" s="102">
        <v>6210990</v>
      </c>
      <c r="E171" s="102">
        <v>6210990</v>
      </c>
      <c r="F171" s="102">
        <v>6620546</v>
      </c>
      <c r="G171" s="102">
        <v>7239487</v>
      </c>
      <c r="H171" s="102">
        <v>7617344</v>
      </c>
      <c r="I171" s="102">
        <v>7995201</v>
      </c>
      <c r="J171" s="102">
        <v>8033932</v>
      </c>
      <c r="K171" s="102">
        <v>7995201</v>
      </c>
      <c r="L171" s="102">
        <v>7995201</v>
      </c>
      <c r="M171" s="102">
        <v>8750915</v>
      </c>
      <c r="N171" s="102">
        <v>10622681.90625</v>
      </c>
      <c r="O171" s="102">
        <v>10595597</v>
      </c>
      <c r="P171" s="102">
        <v>11240287.1875</v>
      </c>
      <c r="Q171" s="102">
        <v>11615884.28125</v>
      </c>
      <c r="R171" s="102">
        <v>13376173.84375</v>
      </c>
      <c r="S171" s="102">
        <v>13360334.6875</v>
      </c>
      <c r="T171" s="102">
        <v>13689180.75</v>
      </c>
      <c r="U171" s="102">
        <v>14846016.71875</v>
      </c>
      <c r="V171" s="102">
        <v>14915486.40625</v>
      </c>
      <c r="W171" s="102">
        <v>15528957.34375</v>
      </c>
    </row>
    <row r="172" spans="1:23" outlineLevel="1">
      <c r="A172" s="36" t="s">
        <v>65</v>
      </c>
      <c r="B172" s="102">
        <v>0</v>
      </c>
      <c r="C172" s="102">
        <v>0</v>
      </c>
      <c r="D172" s="102">
        <v>437208</v>
      </c>
      <c r="E172" s="102">
        <v>1092801.40625</v>
      </c>
      <c r="F172" s="102">
        <v>1095482.625</v>
      </c>
      <c r="G172" s="102">
        <v>1091708.359375</v>
      </c>
      <c r="H172" s="102">
        <v>2402785.875</v>
      </c>
      <c r="I172" s="102">
        <v>2401583.578125</v>
      </c>
      <c r="J172" s="102">
        <v>2407474.625</v>
      </c>
      <c r="K172" s="102">
        <v>2399178.90625</v>
      </c>
      <c r="L172" s="102">
        <v>2397976.609375</v>
      </c>
      <c r="M172" s="102">
        <v>2396774.203125</v>
      </c>
      <c r="N172" s="102">
        <v>2385213.359375</v>
      </c>
      <c r="O172" s="102">
        <v>2364826.8125</v>
      </c>
      <c r="P172" s="102">
        <v>2359524.578125</v>
      </c>
      <c r="Q172" s="102">
        <v>2351883.03125</v>
      </c>
      <c r="R172" s="102">
        <v>2302223.65625</v>
      </c>
      <c r="S172" s="102">
        <v>2305952.6875</v>
      </c>
      <c r="T172" s="102">
        <v>2296129.171875</v>
      </c>
      <c r="U172" s="102">
        <v>2335554.46875</v>
      </c>
      <c r="V172" s="102">
        <v>2334135.109375</v>
      </c>
      <c r="W172" s="102">
        <v>2322588.359375</v>
      </c>
    </row>
    <row r="173" spans="1:23" outlineLevel="1">
      <c r="A173" s="36" t="s">
        <v>66</v>
      </c>
      <c r="B173" s="102">
        <v>0</v>
      </c>
      <c r="C173" s="102">
        <v>0</v>
      </c>
      <c r="D173" s="102">
        <v>44924.701171875</v>
      </c>
      <c r="E173" s="102">
        <v>95689.61328125</v>
      </c>
      <c r="F173" s="102">
        <v>145223.9609375</v>
      </c>
      <c r="G173" s="102">
        <v>192955.443359375</v>
      </c>
      <c r="H173" s="102">
        <v>237553.7763671875</v>
      </c>
      <c r="I173" s="102">
        <v>283634.201171875</v>
      </c>
      <c r="J173" s="102">
        <v>330074.5576171875</v>
      </c>
      <c r="K173" s="102">
        <v>375795.064453125</v>
      </c>
      <c r="L173" s="102">
        <v>422017.142578125</v>
      </c>
      <c r="M173" s="102">
        <v>468267.06640625</v>
      </c>
      <c r="N173" s="102">
        <v>513264.6083984375</v>
      </c>
      <c r="O173" s="102">
        <v>557892.1650390625</v>
      </c>
      <c r="P173" s="102">
        <v>601171.10400390625</v>
      </c>
      <c r="Q173" s="102">
        <v>646256.923828125</v>
      </c>
      <c r="R173" s="102">
        <v>682701.67529296875</v>
      </c>
      <c r="S173" s="102">
        <v>727786.71875</v>
      </c>
      <c r="T173" s="102">
        <v>778121.0009765625</v>
      </c>
      <c r="U173" s="102">
        <v>818838.68115234375</v>
      </c>
      <c r="V173" s="102">
        <v>862999.79541015625</v>
      </c>
      <c r="W173" s="102">
        <v>910134.02294921875</v>
      </c>
    </row>
    <row r="174" spans="1:23" outlineLevel="1">
      <c r="A174" s="36" t="s">
        <v>67</v>
      </c>
      <c r="B174" s="102">
        <v>0</v>
      </c>
      <c r="C174" s="102">
        <v>0</v>
      </c>
      <c r="D174" s="102">
        <v>0</v>
      </c>
      <c r="E174" s="102">
        <v>0</v>
      </c>
      <c r="F174" s="102">
        <v>0</v>
      </c>
      <c r="G174" s="102">
        <v>0</v>
      </c>
      <c r="H174" s="102">
        <v>0</v>
      </c>
      <c r="I174" s="102">
        <v>0</v>
      </c>
      <c r="J174" s="102">
        <v>0</v>
      </c>
      <c r="K174" s="102">
        <v>0</v>
      </c>
      <c r="L174" s="102">
        <v>0</v>
      </c>
      <c r="M174" s="102">
        <v>0</v>
      </c>
      <c r="N174" s="102">
        <v>0</v>
      </c>
      <c r="O174" s="102">
        <v>0</v>
      </c>
      <c r="P174" s="102">
        <v>0</v>
      </c>
      <c r="Q174" s="102">
        <v>0</v>
      </c>
      <c r="R174" s="102">
        <v>0</v>
      </c>
      <c r="S174" s="102">
        <v>0</v>
      </c>
      <c r="T174" s="102">
        <v>0</v>
      </c>
      <c r="U174" s="102">
        <v>0</v>
      </c>
      <c r="V174" s="102">
        <v>0</v>
      </c>
      <c r="W174" s="102">
        <v>0</v>
      </c>
    </row>
    <row r="175" spans="1:23" outlineLevel="1">
      <c r="A175" s="36" t="s">
        <v>68</v>
      </c>
      <c r="B175" s="102">
        <v>0</v>
      </c>
      <c r="C175" s="102">
        <v>0</v>
      </c>
      <c r="D175" s="102">
        <v>0</v>
      </c>
      <c r="E175" s="102">
        <v>325320</v>
      </c>
      <c r="F175" s="102">
        <v>1527694</v>
      </c>
      <c r="G175" s="102">
        <v>2170120.453125</v>
      </c>
      <c r="H175" s="102">
        <v>2170102.546875</v>
      </c>
      <c r="I175" s="102">
        <v>2169673.71875</v>
      </c>
      <c r="J175" s="102">
        <v>2181263.75</v>
      </c>
      <c r="K175" s="102">
        <v>2169748.140625</v>
      </c>
      <c r="L175" s="102">
        <v>2169586.5</v>
      </c>
      <c r="M175" s="102">
        <v>2169506.921875</v>
      </c>
      <c r="N175" s="102">
        <v>2180830.59375</v>
      </c>
      <c r="O175" s="102">
        <v>2165822.75</v>
      </c>
      <c r="P175" s="102">
        <v>2364384.265625</v>
      </c>
      <c r="Q175" s="102">
        <v>2360535.546875</v>
      </c>
      <c r="R175" s="102">
        <v>2358346.890625</v>
      </c>
      <c r="S175" s="102">
        <v>2348533.140625</v>
      </c>
      <c r="T175" s="102">
        <v>2355662.046875</v>
      </c>
      <c r="U175" s="102">
        <v>2350309.3125</v>
      </c>
      <c r="V175" s="102">
        <v>2370018.203125</v>
      </c>
      <c r="W175" s="102">
        <v>2355679.78125</v>
      </c>
    </row>
    <row r="176" spans="1:23" outlineLevel="1">
      <c r="A176" s="36" t="s">
        <v>69</v>
      </c>
      <c r="B176" s="102">
        <v>0</v>
      </c>
      <c r="C176" s="102">
        <v>0</v>
      </c>
      <c r="D176" s="102">
        <v>0</v>
      </c>
      <c r="E176" s="102">
        <v>0</v>
      </c>
      <c r="F176" s="102">
        <v>0</v>
      </c>
      <c r="G176" s="102">
        <v>0</v>
      </c>
      <c r="H176" s="102">
        <v>0</v>
      </c>
      <c r="I176" s="102">
        <v>0</v>
      </c>
      <c r="J176" s="102">
        <v>0</v>
      </c>
      <c r="K176" s="102">
        <v>0</v>
      </c>
      <c r="L176" s="102">
        <v>0</v>
      </c>
      <c r="M176" s="102">
        <v>0</v>
      </c>
      <c r="N176" s="102">
        <v>0</v>
      </c>
      <c r="O176" s="102">
        <v>0</v>
      </c>
      <c r="P176" s="102">
        <v>0</v>
      </c>
      <c r="Q176" s="102">
        <v>0</v>
      </c>
      <c r="R176" s="102">
        <v>0</v>
      </c>
      <c r="S176" s="102">
        <v>0</v>
      </c>
      <c r="T176" s="102">
        <v>0</v>
      </c>
      <c r="U176" s="102">
        <v>0</v>
      </c>
      <c r="V176" s="102">
        <v>0</v>
      </c>
      <c r="W176" s="102">
        <v>0</v>
      </c>
    </row>
    <row r="177" spans="1:25" outlineLevel="1">
      <c r="A177" s="36" t="s">
        <v>70</v>
      </c>
      <c r="B177" s="102">
        <v>0</v>
      </c>
      <c r="C177" s="102">
        <v>0</v>
      </c>
      <c r="D177" s="102">
        <v>0</v>
      </c>
      <c r="E177" s="102">
        <v>0</v>
      </c>
      <c r="F177" s="102">
        <v>0</v>
      </c>
      <c r="G177" s="102">
        <v>0</v>
      </c>
      <c r="H177" s="102">
        <v>0</v>
      </c>
      <c r="I177" s="102">
        <v>0</v>
      </c>
      <c r="J177" s="102">
        <v>0</v>
      </c>
      <c r="K177" s="102">
        <v>0</v>
      </c>
      <c r="L177" s="102">
        <v>319.27596557617187</v>
      </c>
      <c r="M177" s="102">
        <v>3354.711181640625</v>
      </c>
      <c r="N177" s="102">
        <v>2373.7474511718751</v>
      </c>
      <c r="O177" s="102">
        <v>9527.3799121093743</v>
      </c>
      <c r="P177" s="102">
        <v>13340.183076171876</v>
      </c>
      <c r="Q177" s="102">
        <v>24584.2433203125</v>
      </c>
      <c r="R177" s="102">
        <v>57950.358593749996</v>
      </c>
      <c r="S177" s="102">
        <v>215627.26531250001</v>
      </c>
      <c r="T177" s="102">
        <v>383564.06324218749</v>
      </c>
      <c r="U177" s="102">
        <v>391572.48023437499</v>
      </c>
      <c r="V177" s="102">
        <v>402704.88410156249</v>
      </c>
      <c r="W177" s="102">
        <v>424018.80871582031</v>
      </c>
    </row>
    <row r="178" spans="1:25" outlineLevel="1">
      <c r="A178" s="36" t="s">
        <v>71</v>
      </c>
      <c r="B178" s="102">
        <v>0</v>
      </c>
      <c r="C178" s="102">
        <v>0</v>
      </c>
      <c r="D178" s="102">
        <v>39800.4609375</v>
      </c>
      <c r="E178" s="102">
        <v>39800.3994140625</v>
      </c>
      <c r="F178" s="102">
        <v>39800.210205078125</v>
      </c>
      <c r="G178" s="102">
        <v>39800.23046875</v>
      </c>
      <c r="H178" s="102">
        <v>39800.289916992188</v>
      </c>
      <c r="I178" s="102">
        <v>39800.21484375</v>
      </c>
      <c r="J178" s="102">
        <v>39800.339721679688</v>
      </c>
      <c r="K178" s="102">
        <v>39800.20458984375</v>
      </c>
      <c r="L178" s="102">
        <v>39800.330688476563</v>
      </c>
      <c r="M178" s="102">
        <v>39800.419067382813</v>
      </c>
      <c r="N178" s="102">
        <v>39643.85986328125</v>
      </c>
      <c r="O178" s="102">
        <v>39800.248901367188</v>
      </c>
      <c r="P178" s="102">
        <v>39800.384887695313</v>
      </c>
      <c r="Q178" s="102">
        <v>39800.375427246094</v>
      </c>
      <c r="R178" s="102">
        <v>39800.236328125</v>
      </c>
      <c r="S178" s="102">
        <v>39800.231552124023</v>
      </c>
      <c r="T178" s="102">
        <v>39800.199462890625</v>
      </c>
      <c r="U178" s="102">
        <v>39800.374755859375</v>
      </c>
      <c r="V178" s="102">
        <v>39800.208984375</v>
      </c>
      <c r="W178" s="102">
        <v>47656.696533203125</v>
      </c>
    </row>
    <row r="179" spans="1:25" outlineLevel="1">
      <c r="A179" s="36" t="s">
        <v>72</v>
      </c>
      <c r="B179" s="102">
        <v>0</v>
      </c>
      <c r="C179" s="102">
        <v>0</v>
      </c>
      <c r="D179" s="102">
        <v>0</v>
      </c>
      <c r="E179" s="102">
        <v>0</v>
      </c>
      <c r="F179" s="102">
        <v>0</v>
      </c>
      <c r="G179" s="102">
        <v>0</v>
      </c>
      <c r="H179" s="102">
        <v>0</v>
      </c>
      <c r="I179" s="102">
        <v>0</v>
      </c>
      <c r="J179" s="102">
        <v>0</v>
      </c>
      <c r="K179" s="102">
        <v>0</v>
      </c>
      <c r="L179" s="102">
        <v>0</v>
      </c>
      <c r="M179" s="102">
        <v>0</v>
      </c>
      <c r="N179" s="102">
        <v>1046063.59375</v>
      </c>
      <c r="O179" s="102">
        <v>1044057.75</v>
      </c>
      <c r="P179" s="102">
        <v>1038965.90625</v>
      </c>
      <c r="Q179" s="102">
        <v>1039329.6875</v>
      </c>
      <c r="R179" s="102">
        <v>1037642.90625</v>
      </c>
      <c r="S179" s="102">
        <v>1035318.21875</v>
      </c>
      <c r="T179" s="102">
        <v>996548.28125</v>
      </c>
      <c r="U179" s="102">
        <v>718434.21875</v>
      </c>
      <c r="V179" s="102">
        <v>722667.75</v>
      </c>
      <c r="W179" s="102">
        <v>715940.84375</v>
      </c>
    </row>
    <row r="180" spans="1:25" outlineLevel="1">
      <c r="A180" s="36" t="s">
        <v>73</v>
      </c>
      <c r="B180" s="102">
        <v>2183.929931640625</v>
      </c>
      <c r="C180" s="102">
        <v>87465.109375</v>
      </c>
      <c r="D180" s="102">
        <v>87027.78125</v>
      </c>
      <c r="E180" s="102">
        <v>86592.640625</v>
      </c>
      <c r="F180" s="102">
        <v>86251.9765625</v>
      </c>
      <c r="G180" s="102">
        <v>85728.765625</v>
      </c>
      <c r="H180" s="102">
        <v>84066.1640625</v>
      </c>
      <c r="I180" s="102">
        <v>84061.09375</v>
      </c>
      <c r="J180" s="102">
        <v>83501.3046875</v>
      </c>
      <c r="K180" s="102">
        <v>82813.25</v>
      </c>
      <c r="L180" s="102">
        <v>82603.9453125</v>
      </c>
      <c r="M180" s="102">
        <v>81515.546875</v>
      </c>
      <c r="N180" s="102">
        <v>82861.671875</v>
      </c>
      <c r="O180" s="102">
        <v>82359.140625</v>
      </c>
      <c r="P180" s="102">
        <v>81947.34375</v>
      </c>
      <c r="Q180" s="102">
        <v>81537.6015625</v>
      </c>
      <c r="R180" s="102">
        <v>81216.828125</v>
      </c>
      <c r="S180" s="102">
        <v>80724.2734375</v>
      </c>
      <c r="T180" s="102">
        <v>80320.6484375</v>
      </c>
      <c r="U180" s="102">
        <v>79919.0390625</v>
      </c>
      <c r="V180" s="102">
        <v>79604.6328125</v>
      </c>
      <c r="W180" s="102">
        <v>60447.9375</v>
      </c>
    </row>
    <row r="181" spans="1:25" outlineLevel="1">
      <c r="A181" s="36" t="s">
        <v>74</v>
      </c>
      <c r="B181" s="102">
        <v>4214014.578125</v>
      </c>
      <c r="C181" s="102">
        <v>4244893.67578125</v>
      </c>
      <c r="D181" s="102">
        <v>4463738.6015625</v>
      </c>
      <c r="E181" s="102">
        <v>4453393.4140625</v>
      </c>
      <c r="F181" s="102">
        <v>4339317.109375</v>
      </c>
      <c r="G181" s="102">
        <v>4303934.4921875</v>
      </c>
      <c r="H181" s="102">
        <v>4253457.984375</v>
      </c>
      <c r="I181" s="102">
        <v>4252941.2890625</v>
      </c>
      <c r="J181" s="102">
        <v>4258856.1328125</v>
      </c>
      <c r="K181" s="102">
        <v>4241264.3359375</v>
      </c>
      <c r="L181" s="102">
        <v>4243123.8671875</v>
      </c>
      <c r="M181" s="102">
        <v>4235797.171875</v>
      </c>
      <c r="N181" s="102">
        <v>4220481.109375</v>
      </c>
      <c r="O181" s="102">
        <v>4212717.4765625</v>
      </c>
      <c r="P181" s="102">
        <v>4181383.8515625</v>
      </c>
      <c r="Q181" s="102">
        <v>4183226.1640625</v>
      </c>
      <c r="R181" s="102">
        <v>4114044.109375</v>
      </c>
      <c r="S181" s="102">
        <v>3890068.3828125</v>
      </c>
      <c r="T181" s="102">
        <v>3193128.6484375</v>
      </c>
      <c r="U181" s="102">
        <v>1952651.8828125</v>
      </c>
      <c r="V181" s="102">
        <v>1960629.953125</v>
      </c>
      <c r="W181" s="102">
        <v>1952651.8828125</v>
      </c>
    </row>
    <row r="182" spans="1:25" outlineLevel="1">
      <c r="A182" s="36" t="s">
        <v>75</v>
      </c>
      <c r="B182" s="102">
        <v>960.21502685546875</v>
      </c>
      <c r="C182" s="102">
        <v>957.45001220703125</v>
      </c>
      <c r="D182" s="102">
        <v>957.45001220703125</v>
      </c>
      <c r="E182" s="102">
        <v>957.45001220703125</v>
      </c>
      <c r="F182" s="102">
        <v>960.21502685546875</v>
      </c>
      <c r="G182" s="102">
        <v>957.45001220703125</v>
      </c>
      <c r="H182" s="102">
        <v>942.54998779296875</v>
      </c>
      <c r="I182" s="102">
        <v>944.7650146484375</v>
      </c>
      <c r="J182" s="102">
        <v>946.625</v>
      </c>
      <c r="K182" s="102">
        <v>943.3800048828125</v>
      </c>
      <c r="L182" s="102">
        <v>940.385009765625</v>
      </c>
      <c r="M182" s="102">
        <v>936.92498779296875</v>
      </c>
      <c r="N182" s="102">
        <v>960.21502685546875</v>
      </c>
      <c r="O182" s="102">
        <v>957.45001220703125</v>
      </c>
      <c r="P182" s="102">
        <v>957.05999755859375</v>
      </c>
      <c r="Q182" s="102">
        <v>957.45001220703125</v>
      </c>
      <c r="R182" s="102">
        <v>960.21502685546875</v>
      </c>
      <c r="S182" s="102">
        <v>957.45001220703125</v>
      </c>
      <c r="T182" s="102">
        <v>957.45001220703125</v>
      </c>
      <c r="U182" s="102">
        <v>957.45001220703125</v>
      </c>
      <c r="V182" s="102">
        <v>960.21502685546875</v>
      </c>
      <c r="W182" s="102">
        <v>957.45001220703125</v>
      </c>
    </row>
    <row r="183" spans="1:25" outlineLevel="1">
      <c r="A183" s="36" t="s">
        <v>76</v>
      </c>
      <c r="B183" s="102">
        <v>131357.40625</v>
      </c>
      <c r="C183" s="102">
        <v>130980</v>
      </c>
      <c r="D183" s="102">
        <v>130980</v>
      </c>
      <c r="E183" s="102">
        <v>130980</v>
      </c>
      <c r="F183" s="102">
        <v>131357.40625</v>
      </c>
      <c r="G183" s="102">
        <v>130917.8359375</v>
      </c>
      <c r="H183" s="102">
        <v>130021.0234375</v>
      </c>
      <c r="I183" s="102">
        <v>130374.7109375</v>
      </c>
      <c r="J183" s="102">
        <v>130590.65625</v>
      </c>
      <c r="K183" s="102">
        <v>130078.125</v>
      </c>
      <c r="L183" s="102">
        <v>130052.5546875</v>
      </c>
      <c r="M183" s="102">
        <v>129657.6015625</v>
      </c>
      <c r="N183" s="102">
        <v>131357.40625</v>
      </c>
      <c r="O183" s="102">
        <v>130980</v>
      </c>
      <c r="P183" s="102">
        <v>0</v>
      </c>
      <c r="Q183" s="102">
        <v>0</v>
      </c>
      <c r="R183" s="102">
        <v>0</v>
      </c>
      <c r="S183" s="102">
        <v>0</v>
      </c>
      <c r="T183" s="102">
        <v>0</v>
      </c>
      <c r="U183" s="102">
        <v>0</v>
      </c>
      <c r="V183" s="102">
        <v>0</v>
      </c>
      <c r="W183" s="102">
        <v>0</v>
      </c>
    </row>
    <row r="184" spans="1:25" outlineLevel="1">
      <c r="A184" s="36" t="s">
        <v>77</v>
      </c>
      <c r="B184" s="102">
        <v>7806561.2451370237</v>
      </c>
      <c r="C184" s="102">
        <v>6356227.4213012699</v>
      </c>
      <c r="D184" s="102">
        <v>6043061.7483764645</v>
      </c>
      <c r="E184" s="102">
        <v>5531105.171875</v>
      </c>
      <c r="F184" s="102">
        <v>5485041.45703125</v>
      </c>
      <c r="G184" s="102">
        <v>4910357.625</v>
      </c>
      <c r="H184" s="102">
        <v>4835343.55859375</v>
      </c>
      <c r="I184" s="102">
        <v>4811079.41796875</v>
      </c>
      <c r="J184" s="102">
        <v>4846287.20703125</v>
      </c>
      <c r="K184" s="102">
        <v>4739826.2578125</v>
      </c>
      <c r="L184" s="102">
        <v>4840619.83203125</v>
      </c>
      <c r="M184" s="102">
        <v>4660867.35546875</v>
      </c>
      <c r="N184" s="102">
        <v>4295466.4140625</v>
      </c>
      <c r="O184" s="102">
        <v>4207902.2890625</v>
      </c>
      <c r="P184" s="102">
        <v>4157552.9296875</v>
      </c>
      <c r="Q184" s="102">
        <v>4162284.453125</v>
      </c>
      <c r="R184" s="102">
        <v>3938679.2734375</v>
      </c>
      <c r="S184" s="102">
        <v>4013522.09375</v>
      </c>
      <c r="T184" s="102">
        <v>4038025.78125</v>
      </c>
      <c r="U184" s="102">
        <v>4059435.8984375</v>
      </c>
      <c r="V184" s="102">
        <v>4160912.9140625</v>
      </c>
      <c r="W184" s="102">
        <v>4100706.25</v>
      </c>
    </row>
    <row r="185" spans="1:25" outlineLevel="1">
      <c r="A185" s="36" t="s">
        <v>78</v>
      </c>
      <c r="B185" s="102">
        <v>0</v>
      </c>
      <c r="C185" s="102">
        <v>0</v>
      </c>
      <c r="D185" s="102">
        <v>0</v>
      </c>
      <c r="E185" s="102">
        <v>0</v>
      </c>
      <c r="F185" s="102">
        <v>0</v>
      </c>
      <c r="G185" s="102">
        <v>0</v>
      </c>
      <c r="H185" s="102">
        <v>6515.6644340515131</v>
      </c>
      <c r="I185" s="102">
        <v>14050.321503047944</v>
      </c>
      <c r="J185" s="102">
        <v>8783.4354286384587</v>
      </c>
      <c r="K185" s="102">
        <v>21022.195605468751</v>
      </c>
      <c r="L185" s="102">
        <v>33461.961189575195</v>
      </c>
      <c r="M185" s="102">
        <v>290269.40324449539</v>
      </c>
      <c r="N185" s="102">
        <v>265241.65200227738</v>
      </c>
      <c r="O185" s="102">
        <v>384964.25966308592</v>
      </c>
      <c r="P185" s="102">
        <v>459159.23354949954</v>
      </c>
      <c r="Q185" s="102">
        <v>687889.710444603</v>
      </c>
      <c r="R185" s="102">
        <v>915277.0963638305</v>
      </c>
      <c r="S185" s="102">
        <v>977312.30740234372</v>
      </c>
      <c r="T185" s="102">
        <v>1192170.350625</v>
      </c>
      <c r="U185" s="102">
        <v>1185723.67890625</v>
      </c>
      <c r="V185" s="102">
        <v>1199109.62671875</v>
      </c>
      <c r="W185" s="102">
        <v>1476146.09375</v>
      </c>
    </row>
    <row r="186" spans="1:25" outlineLevel="1">
      <c r="A186" s="101" t="s">
        <v>5</v>
      </c>
      <c r="B186" s="102">
        <v>12154910.828552246</v>
      </c>
      <c r="C186" s="102">
        <v>10819327.02130127</v>
      </c>
      <c r="D186" s="102">
        <v>17455851.733215332</v>
      </c>
      <c r="E186" s="102">
        <v>17967630.09552002</v>
      </c>
      <c r="F186" s="102">
        <v>19471674.960388184</v>
      </c>
      <c r="G186" s="102">
        <v>20165967.655090332</v>
      </c>
      <c r="H186" s="102">
        <v>21777933.433049776</v>
      </c>
      <c r="I186" s="102">
        <v>22183344.31112707</v>
      </c>
      <c r="J186" s="102">
        <v>22321510.633548755</v>
      </c>
      <c r="K186" s="102">
        <v>22195670.86027832</v>
      </c>
      <c r="L186" s="102">
        <v>22355703.404025272</v>
      </c>
      <c r="M186" s="102">
        <v>23227662.325668812</v>
      </c>
      <c r="N186" s="102">
        <v>25786440.137429524</v>
      </c>
      <c r="O186" s="102">
        <v>25797404.722277831</v>
      </c>
      <c r="P186" s="102">
        <v>26538474.028014831</v>
      </c>
      <c r="Q186" s="102">
        <v>27194169.468657494</v>
      </c>
      <c r="R186" s="102">
        <v>28905017.089418031</v>
      </c>
      <c r="S186" s="102">
        <v>28995937.457404174</v>
      </c>
      <c r="T186" s="102">
        <v>29043608.392443847</v>
      </c>
      <c r="U186" s="102">
        <v>28779214.204123534</v>
      </c>
      <c r="V186" s="102">
        <v>29049029.698991697</v>
      </c>
      <c r="W186" s="102">
        <v>29895885.470397949</v>
      </c>
    </row>
    <row r="187" spans="1:25" outlineLevel="1">
      <c r="A187" s="103" t="s">
        <v>79</v>
      </c>
      <c r="B187" s="104">
        <v>0.63991189460133169</v>
      </c>
      <c r="C187" s="104">
        <v>0.56084867029034535</v>
      </c>
      <c r="D187" s="104">
        <v>0.89755085357714037</v>
      </c>
      <c r="E187" s="104">
        <v>0.92458340645038495</v>
      </c>
      <c r="F187" s="104">
        <v>0.99783285267886013</v>
      </c>
      <c r="G187" s="104">
        <v>1.0360293263519256</v>
      </c>
      <c r="H187" s="104">
        <v>1.1143083763309316</v>
      </c>
      <c r="I187" s="104">
        <v>1.1285030001620284</v>
      </c>
      <c r="J187" s="104">
        <v>1.1288089183934609</v>
      </c>
      <c r="K187" s="104">
        <v>1.1295649733957041</v>
      </c>
      <c r="L187" s="104">
        <v>1.1273908306242495</v>
      </c>
      <c r="M187" s="104">
        <v>1.1568438885175403</v>
      </c>
      <c r="N187" s="104">
        <v>1.20436023003472</v>
      </c>
      <c r="O187" s="104">
        <v>1.1962344836626695</v>
      </c>
      <c r="P187" s="104">
        <v>1.2202288084479891</v>
      </c>
      <c r="Q187" s="104">
        <v>1.2375272530395813</v>
      </c>
      <c r="R187" s="104">
        <v>1.2977714222573884</v>
      </c>
      <c r="S187" s="104">
        <v>1.2909214813598509</v>
      </c>
      <c r="T187" s="104">
        <v>1.2823440237324661</v>
      </c>
      <c r="U187" s="104">
        <v>1.2538468457262828</v>
      </c>
      <c r="V187" s="104">
        <v>1.2497723520068571</v>
      </c>
      <c r="W187" s="104">
        <v>1.273698795812833</v>
      </c>
    </row>
    <row r="189" spans="1:25" ht="15.6">
      <c r="A189" s="72" t="s">
        <v>85</v>
      </c>
    </row>
    <row r="190" spans="1:25" s="54" customFormat="1" ht="19.5" customHeight="1" outlineLevel="1">
      <c r="A190" s="73" t="s">
        <v>52</v>
      </c>
      <c r="B190" s="74">
        <v>2024</v>
      </c>
      <c r="C190" s="74">
        <v>2025</v>
      </c>
      <c r="D190" s="74">
        <v>2026</v>
      </c>
      <c r="E190" s="74">
        <v>2027</v>
      </c>
      <c r="F190" s="74">
        <v>2028</v>
      </c>
      <c r="G190" s="74">
        <v>2029</v>
      </c>
      <c r="H190" s="74">
        <v>2030</v>
      </c>
      <c r="I190" s="74">
        <v>2031</v>
      </c>
      <c r="J190" s="74">
        <v>2032</v>
      </c>
      <c r="K190" s="74">
        <v>2033</v>
      </c>
      <c r="L190" s="74">
        <v>2034</v>
      </c>
      <c r="M190" s="74">
        <v>2035</v>
      </c>
      <c r="N190" s="74">
        <v>2036</v>
      </c>
      <c r="O190" s="74">
        <v>2037</v>
      </c>
      <c r="P190" s="74">
        <v>2038</v>
      </c>
      <c r="Q190" s="74">
        <v>2039</v>
      </c>
      <c r="R190" s="74">
        <v>2040</v>
      </c>
      <c r="S190" s="74">
        <v>2041</v>
      </c>
      <c r="T190" s="74">
        <v>2042</v>
      </c>
      <c r="U190" s="74">
        <v>2043</v>
      </c>
      <c r="V190" s="74">
        <v>2044</v>
      </c>
      <c r="W190" s="74">
        <v>2045</v>
      </c>
      <c r="X190"/>
      <c r="Y190"/>
    </row>
    <row r="191" spans="1:25" outlineLevel="1">
      <c r="A191" s="100" t="s">
        <v>53</v>
      </c>
      <c r="B191" s="102">
        <v>22404840</v>
      </c>
      <c r="C191" s="102">
        <v>22715496</v>
      </c>
      <c r="D191" s="102">
        <v>23068988</v>
      </c>
      <c r="E191" s="102">
        <v>23362105</v>
      </c>
      <c r="F191" s="102">
        <v>23749816</v>
      </c>
      <c r="G191" s="102">
        <v>24066962</v>
      </c>
      <c r="H191" s="102">
        <v>24519076</v>
      </c>
      <c r="I191" s="102">
        <v>25001932</v>
      </c>
      <c r="J191" s="102">
        <v>25541471</v>
      </c>
      <c r="K191" s="102">
        <v>25894115</v>
      </c>
      <c r="L191" s="102">
        <v>26418447</v>
      </c>
      <c r="M191" s="102">
        <v>26947059</v>
      </c>
      <c r="N191" s="102">
        <v>27568342</v>
      </c>
      <c r="O191" s="102">
        <v>28015005</v>
      </c>
      <c r="P191" s="102">
        <v>28499889</v>
      </c>
      <c r="Q191" s="102">
        <v>29039238</v>
      </c>
      <c r="R191" s="102">
        <v>29670582</v>
      </c>
      <c r="S191" s="102">
        <v>30145108</v>
      </c>
      <c r="T191" s="102">
        <v>30634514</v>
      </c>
      <c r="U191" s="102">
        <v>31267434</v>
      </c>
      <c r="V191" s="102">
        <v>31903401</v>
      </c>
      <c r="W191" s="102">
        <v>32401151</v>
      </c>
    </row>
    <row r="192" spans="1:25" outlineLevel="1">
      <c r="A192" s="36" t="s">
        <v>54</v>
      </c>
      <c r="B192" s="102">
        <v>60255.8203125</v>
      </c>
      <c r="C192" s="102">
        <v>171037.73828125</v>
      </c>
      <c r="D192" s="102">
        <v>304569.765625</v>
      </c>
      <c r="E192" s="102">
        <v>460973.609375</v>
      </c>
      <c r="F192" s="102">
        <v>591817.828125</v>
      </c>
      <c r="G192" s="102">
        <v>805208.046875</v>
      </c>
      <c r="H192" s="102">
        <v>1048606.625</v>
      </c>
      <c r="I192" s="102">
        <v>1229179.5</v>
      </c>
      <c r="J192" s="102">
        <v>1534498.34375</v>
      </c>
      <c r="K192" s="102">
        <v>1840047.78125</v>
      </c>
      <c r="L192" s="102">
        <v>2045541.125</v>
      </c>
      <c r="M192" s="102">
        <v>2247359.0625</v>
      </c>
      <c r="N192" s="102">
        <v>2503872.5625</v>
      </c>
      <c r="O192" s="102">
        <v>2706275.9375</v>
      </c>
      <c r="P192" s="102">
        <v>2910134</v>
      </c>
      <c r="Q192" s="102">
        <v>3115128.375</v>
      </c>
      <c r="R192" s="102">
        <v>3327869.625</v>
      </c>
      <c r="S192" s="102">
        <v>3526383.75</v>
      </c>
      <c r="T192" s="102">
        <v>3729803.25</v>
      </c>
      <c r="U192" s="102">
        <v>3941389.625</v>
      </c>
      <c r="V192" s="102">
        <v>4170888.25</v>
      </c>
      <c r="W192" s="102">
        <v>4381295.625</v>
      </c>
    </row>
    <row r="193" spans="1:23" outlineLevel="1">
      <c r="A193" s="36" t="s">
        <v>55</v>
      </c>
      <c r="B193" s="102">
        <v>1742877.5660156249</v>
      </c>
      <c r="C193" s="102">
        <v>1758467.7444140625</v>
      </c>
      <c r="D193" s="102">
        <v>1775624.6222812501</v>
      </c>
      <c r="E193" s="102">
        <v>1786288.2484687499</v>
      </c>
      <c r="F193" s="102">
        <v>1806323.85740625</v>
      </c>
      <c r="G193" s="102">
        <v>1814416.80834375</v>
      </c>
      <c r="H193" s="102">
        <v>1830696.6112500001</v>
      </c>
      <c r="I193" s="102">
        <v>1854274.6950000001</v>
      </c>
      <c r="J193" s="102">
        <v>1872543.8671875</v>
      </c>
      <c r="K193" s="102">
        <v>1876217.2430624999</v>
      </c>
      <c r="L193" s="102">
        <v>1901086.6582500001</v>
      </c>
      <c r="M193" s="102">
        <v>1926576.595125</v>
      </c>
      <c r="N193" s="102">
        <v>1955028.6161249999</v>
      </c>
      <c r="O193" s="102">
        <v>1974080.8668750001</v>
      </c>
      <c r="P193" s="102">
        <v>1996000.89</v>
      </c>
      <c r="Q193" s="102">
        <v>2022080.5507499999</v>
      </c>
      <c r="R193" s="102">
        <v>2054731.56525</v>
      </c>
      <c r="S193" s="102">
        <v>2076260.4915</v>
      </c>
      <c r="T193" s="102">
        <v>2098567.4385000002</v>
      </c>
      <c r="U193" s="102">
        <v>2131431.4612500002</v>
      </c>
      <c r="V193" s="102">
        <v>2163135.9945</v>
      </c>
      <c r="W193" s="102">
        <v>2185548.7192500001</v>
      </c>
    </row>
    <row r="194" spans="1:23" outlineLevel="1">
      <c r="A194" s="100" t="s">
        <v>56</v>
      </c>
      <c r="B194" s="102">
        <v>20601706.613671876</v>
      </c>
      <c r="C194" s="102">
        <v>20785990.517304689</v>
      </c>
      <c r="D194" s="102">
        <v>20988793.61209375</v>
      </c>
      <c r="E194" s="102">
        <v>21114843.142156251</v>
      </c>
      <c r="F194" s="102">
        <v>21351674.314468749</v>
      </c>
      <c r="G194" s="102">
        <v>21447337.144781251</v>
      </c>
      <c r="H194" s="102">
        <v>21639772.763750002</v>
      </c>
      <c r="I194" s="102">
        <v>21918477.805</v>
      </c>
      <c r="J194" s="102">
        <v>22134428.7890625</v>
      </c>
      <c r="K194" s="102">
        <v>22177849.9756875</v>
      </c>
      <c r="L194" s="102">
        <v>22471819.21675</v>
      </c>
      <c r="M194" s="102">
        <v>22773123.342374999</v>
      </c>
      <c r="N194" s="102">
        <v>23109440.821375001</v>
      </c>
      <c r="O194" s="102">
        <v>23334648.195625</v>
      </c>
      <c r="P194" s="102">
        <v>23593754.109999999</v>
      </c>
      <c r="Q194" s="102">
        <v>23902029.074249998</v>
      </c>
      <c r="R194" s="102">
        <v>24287980.809749998</v>
      </c>
      <c r="S194" s="102">
        <v>24542463.758500002</v>
      </c>
      <c r="T194" s="102">
        <v>24806143.311499998</v>
      </c>
      <c r="U194" s="102">
        <v>25194612.91375</v>
      </c>
      <c r="V194" s="102">
        <v>25569376.7555</v>
      </c>
      <c r="W194" s="102">
        <v>25834306.655749999</v>
      </c>
    </row>
    <row r="195" spans="1:23" outlineLevel="1">
      <c r="A195" s="36" t="s">
        <v>57</v>
      </c>
      <c r="B195" s="102">
        <v>36145.001952880863</v>
      </c>
      <c r="C195" s="102">
        <v>115320.83346777344</v>
      </c>
      <c r="D195" s="102">
        <v>197809.61483984377</v>
      </c>
      <c r="E195" s="102">
        <v>283853.9740605469</v>
      </c>
      <c r="F195" s="102">
        <v>373378.28744531254</v>
      </c>
      <c r="G195" s="102">
        <v>462578.6501835938</v>
      </c>
      <c r="H195" s="102">
        <v>557033.90142187499</v>
      </c>
      <c r="I195" s="102">
        <v>661187.00180468755</v>
      </c>
      <c r="J195" s="102">
        <v>767489.18764453125</v>
      </c>
      <c r="K195" s="102">
        <v>862449.20522656257</v>
      </c>
      <c r="L195" s="102">
        <v>936612.69775781257</v>
      </c>
      <c r="M195" s="102">
        <v>975442.55348437501</v>
      </c>
      <c r="N195" s="102">
        <v>1049113.2623203124</v>
      </c>
      <c r="O195" s="102">
        <v>1098531.0762031251</v>
      </c>
      <c r="P195" s="102">
        <v>1157909.4321250001</v>
      </c>
      <c r="Q195" s="102">
        <v>1221707.4620000001</v>
      </c>
      <c r="R195" s="102">
        <v>1290897.6473828126</v>
      </c>
      <c r="S195" s="102">
        <v>1343605.4204140627</v>
      </c>
      <c r="T195" s="102">
        <v>1403176.7833437501</v>
      </c>
      <c r="U195" s="102">
        <v>1469373.0630078125</v>
      </c>
      <c r="V195" s="102">
        <v>1532939.0170703125</v>
      </c>
      <c r="W195" s="102">
        <v>1578082.6906562501</v>
      </c>
    </row>
    <row r="196" spans="1:23" outlineLevel="1">
      <c r="A196" s="36" t="s">
        <v>58</v>
      </c>
      <c r="B196" s="102">
        <v>5164.800048828125</v>
      </c>
      <c r="C196" s="102">
        <v>10813.60009765625</v>
      </c>
      <c r="D196" s="102">
        <v>10582.7998046875</v>
      </c>
      <c r="E196" s="102">
        <v>11125.2001953125</v>
      </c>
      <c r="F196" s="102">
        <v>11657.60009765625</v>
      </c>
      <c r="G196" s="102">
        <v>8207.199951171875</v>
      </c>
      <c r="H196" s="102">
        <v>11658.39990234375</v>
      </c>
      <c r="I196" s="102">
        <v>14117.60009765625</v>
      </c>
      <c r="J196" s="102">
        <v>15820.39990234375</v>
      </c>
      <c r="K196" s="102">
        <v>16899.2998046875</v>
      </c>
      <c r="L196" s="102">
        <v>18574.5</v>
      </c>
      <c r="M196" s="102">
        <v>18834.7998046875</v>
      </c>
      <c r="N196" s="102">
        <v>18113.7001953125</v>
      </c>
      <c r="O196" s="102">
        <v>19829.599609375</v>
      </c>
      <c r="P196" s="102">
        <v>18873.2998046875</v>
      </c>
      <c r="Q196" s="102">
        <v>18186.400390625</v>
      </c>
      <c r="R196" s="102">
        <v>18818.7998046875</v>
      </c>
      <c r="S196" s="102">
        <v>18374.400390625</v>
      </c>
      <c r="T196" s="102">
        <v>20484.400390625</v>
      </c>
      <c r="U196" s="102">
        <v>20884.599609375</v>
      </c>
      <c r="V196" s="102">
        <v>19473.599609375</v>
      </c>
      <c r="W196" s="102">
        <v>18653.400390625</v>
      </c>
    </row>
    <row r="197" spans="1:23" outlineLevel="1">
      <c r="A197" s="36" t="s">
        <v>59</v>
      </c>
      <c r="B197" s="102">
        <v>0</v>
      </c>
      <c r="C197" s="102">
        <v>0</v>
      </c>
      <c r="D197" s="102">
        <v>0</v>
      </c>
      <c r="E197" s="102">
        <v>0</v>
      </c>
      <c r="F197" s="102">
        <v>0</v>
      </c>
      <c r="G197" s="102">
        <v>0</v>
      </c>
      <c r="H197" s="102">
        <v>0</v>
      </c>
      <c r="I197" s="102">
        <v>0</v>
      </c>
      <c r="J197" s="102">
        <v>0</v>
      </c>
      <c r="K197" s="102">
        <v>0</v>
      </c>
      <c r="L197" s="102">
        <v>0</v>
      </c>
      <c r="M197" s="102">
        <v>0</v>
      </c>
      <c r="N197" s="102">
        <v>0</v>
      </c>
      <c r="O197" s="102">
        <v>0</v>
      </c>
      <c r="P197" s="102">
        <v>0</v>
      </c>
      <c r="Q197" s="102">
        <v>0</v>
      </c>
      <c r="R197" s="102">
        <v>0</v>
      </c>
      <c r="S197" s="102">
        <v>0</v>
      </c>
      <c r="T197" s="102">
        <v>0</v>
      </c>
      <c r="U197" s="102">
        <v>0</v>
      </c>
      <c r="V197" s="102">
        <v>0</v>
      </c>
      <c r="W197" s="102">
        <v>0</v>
      </c>
    </row>
    <row r="198" spans="1:23" outlineLevel="1">
      <c r="A198" s="36" t="s">
        <v>60</v>
      </c>
      <c r="B198" s="102">
        <v>662006.78515625</v>
      </c>
      <c r="C198" s="102">
        <v>526557.505859375</v>
      </c>
      <c r="D198" s="102">
        <v>115582.115234375</v>
      </c>
      <c r="E198" s="102">
        <v>115566.533203125</v>
      </c>
      <c r="F198" s="102">
        <v>115077.173828125</v>
      </c>
      <c r="G198" s="102">
        <v>113473.126953125</v>
      </c>
      <c r="H198" s="102">
        <v>76164.982421875</v>
      </c>
      <c r="I198" s="102">
        <v>75350.01171875</v>
      </c>
      <c r="J198" s="102">
        <v>58.174636840820313</v>
      </c>
      <c r="K198" s="102">
        <v>0</v>
      </c>
      <c r="L198" s="102">
        <v>0</v>
      </c>
      <c r="M198" s="102">
        <v>0</v>
      </c>
      <c r="N198" s="102">
        <v>0</v>
      </c>
      <c r="O198" s="102">
        <v>0</v>
      </c>
      <c r="P198" s="102">
        <v>0</v>
      </c>
      <c r="Q198" s="102">
        <v>0</v>
      </c>
      <c r="R198" s="102">
        <v>0</v>
      </c>
      <c r="S198" s="102">
        <v>0</v>
      </c>
      <c r="T198" s="102">
        <v>0</v>
      </c>
      <c r="U198" s="102">
        <v>0</v>
      </c>
      <c r="V198" s="102">
        <v>0</v>
      </c>
      <c r="W198" s="102">
        <v>0</v>
      </c>
    </row>
    <row r="199" spans="1:23" outlineLevel="1">
      <c r="A199" s="36" t="s">
        <v>61</v>
      </c>
      <c r="B199" s="102">
        <v>728076.96875</v>
      </c>
      <c r="C199" s="102">
        <v>726421.28125</v>
      </c>
      <c r="D199" s="102">
        <v>1051741.28125</v>
      </c>
      <c r="E199" s="102">
        <v>1051733.875</v>
      </c>
      <c r="F199" s="102">
        <v>1052816.71875</v>
      </c>
      <c r="G199" s="102">
        <v>1044253.53125</v>
      </c>
      <c r="H199" s="102">
        <v>1038725.09375</v>
      </c>
      <c r="I199" s="102">
        <v>1039889.875</v>
      </c>
      <c r="J199" s="102">
        <v>1043495.15625</v>
      </c>
      <c r="K199" s="102">
        <v>1025169.78125</v>
      </c>
      <c r="L199" s="102">
        <v>1028577.25</v>
      </c>
      <c r="M199" s="102">
        <v>1026758.1875</v>
      </c>
      <c r="N199" s="102">
        <v>0</v>
      </c>
      <c r="O199" s="102">
        <v>0</v>
      </c>
      <c r="P199" s="102">
        <v>0</v>
      </c>
      <c r="Q199" s="102">
        <v>0</v>
      </c>
      <c r="R199" s="102">
        <v>0</v>
      </c>
      <c r="S199" s="102">
        <v>0</v>
      </c>
      <c r="T199" s="102">
        <v>0</v>
      </c>
      <c r="U199" s="102">
        <v>0</v>
      </c>
      <c r="V199" s="102">
        <v>0</v>
      </c>
      <c r="W199" s="102">
        <v>0</v>
      </c>
    </row>
    <row r="200" spans="1:23" outlineLevel="1">
      <c r="A200" s="36" t="s">
        <v>62</v>
      </c>
      <c r="B200" s="102">
        <v>9299.4332885742188</v>
      </c>
      <c r="C200" s="102">
        <v>31559.60107421875</v>
      </c>
      <c r="D200" s="102">
        <v>31559.60107421875</v>
      </c>
      <c r="E200" s="102">
        <v>31514.04248046875</v>
      </c>
      <c r="F200" s="102">
        <v>30892.996948242188</v>
      </c>
      <c r="G200" s="102">
        <v>30011.872192382813</v>
      </c>
      <c r="H200" s="102">
        <v>29522.171508789063</v>
      </c>
      <c r="I200" s="102">
        <v>29483.748657226563</v>
      </c>
      <c r="J200" s="102">
        <v>29121.294311523438</v>
      </c>
      <c r="K200" s="102">
        <v>27075.527587890625</v>
      </c>
      <c r="L200" s="102">
        <v>25742.707885742188</v>
      </c>
      <c r="M200" s="102">
        <v>25559.7822265625</v>
      </c>
      <c r="N200" s="102">
        <v>24519.30712890625</v>
      </c>
      <c r="O200" s="102">
        <v>24517.136474609375</v>
      </c>
      <c r="P200" s="102">
        <v>23573.025146484375</v>
      </c>
      <c r="Q200" s="102">
        <v>23364.230224609375</v>
      </c>
      <c r="R200" s="102">
        <v>22937.67529296875</v>
      </c>
      <c r="S200" s="102">
        <v>22786.809326171875</v>
      </c>
      <c r="T200" s="102">
        <v>22882.960693359375</v>
      </c>
      <c r="U200" s="102">
        <v>23587.702880859375</v>
      </c>
      <c r="V200" s="102">
        <v>22564.792236328125</v>
      </c>
      <c r="W200" s="102">
        <v>1946.737060546875</v>
      </c>
    </row>
    <row r="201" spans="1:23" outlineLevel="1">
      <c r="A201" s="100" t="s">
        <v>63</v>
      </c>
      <c r="B201" s="102">
        <v>19161013.624475345</v>
      </c>
      <c r="C201" s="102">
        <v>19375317.695555665</v>
      </c>
      <c r="D201" s="102">
        <v>19581518.199890625</v>
      </c>
      <c r="E201" s="102">
        <v>19621049.517216798</v>
      </c>
      <c r="F201" s="102">
        <v>19767851.537399411</v>
      </c>
      <c r="G201" s="102">
        <v>19788812.764250979</v>
      </c>
      <c r="H201" s="102">
        <v>19926668.214745119</v>
      </c>
      <c r="I201" s="102">
        <v>20098449.56772168</v>
      </c>
      <c r="J201" s="102">
        <v>20278444.576317262</v>
      </c>
      <c r="K201" s="102">
        <v>20246256.161818359</v>
      </c>
      <c r="L201" s="102">
        <v>20462312.061106443</v>
      </c>
      <c r="M201" s="102">
        <v>20726528.019359373</v>
      </c>
      <c r="N201" s="102">
        <v>22017694.551730469</v>
      </c>
      <c r="O201" s="102">
        <v>22191770.383337889</v>
      </c>
      <c r="P201" s="102">
        <v>22393398.352923829</v>
      </c>
      <c r="Q201" s="102">
        <v>22638770.981634762</v>
      </c>
      <c r="R201" s="102">
        <v>22955326.687269531</v>
      </c>
      <c r="S201" s="102">
        <v>23157697.128369141</v>
      </c>
      <c r="T201" s="102">
        <v>23359599.167072263</v>
      </c>
      <c r="U201" s="102">
        <v>23680767.548251953</v>
      </c>
      <c r="V201" s="102">
        <v>23994399.346583985</v>
      </c>
      <c r="W201" s="102">
        <v>24235623.827642579</v>
      </c>
    </row>
    <row r="202" spans="1:23" outlineLevel="1">
      <c r="A202" s="36" t="s">
        <v>64</v>
      </c>
      <c r="B202" s="102">
        <v>0</v>
      </c>
      <c r="C202" s="102">
        <v>0</v>
      </c>
      <c r="D202" s="102">
        <v>4636927</v>
      </c>
      <c r="E202" s="102">
        <v>5612887</v>
      </c>
      <c r="F202" s="102">
        <v>7601879</v>
      </c>
      <c r="G202" s="102">
        <v>7890127</v>
      </c>
      <c r="H202" s="102">
        <v>8645841</v>
      </c>
      <c r="I202" s="102">
        <v>8645841</v>
      </c>
      <c r="J202" s="102">
        <v>8688154</v>
      </c>
      <c r="K202" s="102">
        <v>9296481</v>
      </c>
      <c r="L202" s="102">
        <v>9296474.875</v>
      </c>
      <c r="M202" s="102">
        <v>10052195</v>
      </c>
      <c r="N202" s="102">
        <v>11760823.34375</v>
      </c>
      <c r="O202" s="102">
        <v>12378235.25</v>
      </c>
      <c r="P202" s="102">
        <v>13712882.1875</v>
      </c>
      <c r="Q202" s="102">
        <v>13696317.15625</v>
      </c>
      <c r="R202" s="102">
        <v>14055146.875</v>
      </c>
      <c r="S202" s="102">
        <v>14042972.6875</v>
      </c>
      <c r="T202" s="102">
        <v>14062859.59375</v>
      </c>
      <c r="U202" s="102">
        <v>15197197.6875</v>
      </c>
      <c r="V202" s="102">
        <v>15574919.53125</v>
      </c>
      <c r="W202" s="102">
        <v>15647140.5</v>
      </c>
    </row>
    <row r="203" spans="1:23" outlineLevel="1">
      <c r="A203" s="36" t="s">
        <v>65</v>
      </c>
      <c r="B203" s="102">
        <v>0</v>
      </c>
      <c r="C203" s="102">
        <v>0</v>
      </c>
      <c r="D203" s="102">
        <v>1748832</v>
      </c>
      <c r="E203" s="102">
        <v>1747957.625</v>
      </c>
      <c r="F203" s="102">
        <v>1752246</v>
      </c>
      <c r="G203" s="102">
        <v>1746208.75</v>
      </c>
      <c r="H203" s="102">
        <v>1745334.375</v>
      </c>
      <c r="I203" s="102">
        <v>1744459.875</v>
      </c>
      <c r="J203" s="102">
        <v>1748738</v>
      </c>
      <c r="K203" s="102">
        <v>1961315.125</v>
      </c>
      <c r="L203" s="102">
        <v>1960331.328125</v>
      </c>
      <c r="M203" s="102">
        <v>1959347.640625</v>
      </c>
      <c r="N203" s="102">
        <v>2083615.171875</v>
      </c>
      <c r="O203" s="102">
        <v>2063297.59375</v>
      </c>
      <c r="P203" s="102">
        <v>2265005.09375</v>
      </c>
      <c r="Q203" s="102">
        <v>2484255.4375</v>
      </c>
      <c r="R203" s="102">
        <v>2671625.34375</v>
      </c>
      <c r="S203" s="102">
        <v>2851531.890625</v>
      </c>
      <c r="T203" s="102">
        <v>3110679.78125</v>
      </c>
      <c r="U203" s="102">
        <v>3138587.25</v>
      </c>
      <c r="V203" s="102">
        <v>3118018.28125</v>
      </c>
      <c r="W203" s="102">
        <v>3724664.515625</v>
      </c>
    </row>
    <row r="204" spans="1:23" outlineLevel="1">
      <c r="A204" s="36" t="s">
        <v>66</v>
      </c>
      <c r="B204" s="102">
        <v>0</v>
      </c>
      <c r="C204" s="102">
        <v>0</v>
      </c>
      <c r="D204" s="102">
        <v>44924.701171875</v>
      </c>
      <c r="E204" s="102">
        <v>95689.37939453125</v>
      </c>
      <c r="F204" s="102">
        <v>145031.0078125</v>
      </c>
      <c r="G204" s="102">
        <v>192466.0322265625</v>
      </c>
      <c r="H204" s="102">
        <v>237276.9921875</v>
      </c>
      <c r="I204" s="102">
        <v>283272.361328125</v>
      </c>
      <c r="J204" s="102">
        <v>329771.9150390625</v>
      </c>
      <c r="K204" s="102">
        <v>375072.9951171875</v>
      </c>
      <c r="L204" s="102">
        <v>421294.66796875</v>
      </c>
      <c r="M204" s="102">
        <v>467333.61328125</v>
      </c>
      <c r="N204" s="102">
        <v>509378.47119140625</v>
      </c>
      <c r="O204" s="102">
        <v>550895.4248046875</v>
      </c>
      <c r="P204" s="102">
        <v>592245.3125</v>
      </c>
      <c r="Q204" s="102">
        <v>629532.09326171875</v>
      </c>
      <c r="R204" s="102">
        <v>665405.83740234375</v>
      </c>
      <c r="S204" s="102">
        <v>704936.27294921875</v>
      </c>
      <c r="T204" s="102">
        <v>749245.59423828125</v>
      </c>
      <c r="U204" s="102">
        <v>793805.51025390625</v>
      </c>
      <c r="V204" s="102">
        <v>826679.25341796875</v>
      </c>
      <c r="W204" s="102">
        <v>868600.1240234375</v>
      </c>
    </row>
    <row r="205" spans="1:23" outlineLevel="1">
      <c r="A205" s="36" t="s">
        <v>67</v>
      </c>
      <c r="B205" s="102">
        <v>0</v>
      </c>
      <c r="C205" s="102">
        <v>0</v>
      </c>
      <c r="D205" s="102">
        <v>0</v>
      </c>
      <c r="E205" s="102">
        <v>0</v>
      </c>
      <c r="F205" s="102">
        <v>0</v>
      </c>
      <c r="G205" s="102">
        <v>0</v>
      </c>
      <c r="H205" s="102">
        <v>0</v>
      </c>
      <c r="I205" s="102">
        <v>0</v>
      </c>
      <c r="J205" s="102">
        <v>0</v>
      </c>
      <c r="K205" s="102">
        <v>0</v>
      </c>
      <c r="L205" s="102">
        <v>0</v>
      </c>
      <c r="M205" s="102">
        <v>0</v>
      </c>
      <c r="N205" s="102">
        <v>0</v>
      </c>
      <c r="O205" s="102">
        <v>0</v>
      </c>
      <c r="P205" s="102">
        <v>0</v>
      </c>
      <c r="Q205" s="102">
        <v>0</v>
      </c>
      <c r="R205" s="102">
        <v>0</v>
      </c>
      <c r="S205" s="102">
        <v>0</v>
      </c>
      <c r="T205" s="102">
        <v>0</v>
      </c>
      <c r="U205" s="102">
        <v>0</v>
      </c>
      <c r="V205" s="102">
        <v>0</v>
      </c>
      <c r="W205" s="102">
        <v>0</v>
      </c>
    </row>
    <row r="206" spans="1:23" outlineLevel="1">
      <c r="A206" s="36" t="s">
        <v>68</v>
      </c>
      <c r="B206" s="102">
        <v>0</v>
      </c>
      <c r="C206" s="102">
        <v>0</v>
      </c>
      <c r="D206" s="102">
        <v>975960</v>
      </c>
      <c r="E206" s="102">
        <v>1951577.03125</v>
      </c>
      <c r="F206" s="102">
        <v>1962290.3125</v>
      </c>
      <c r="G206" s="102">
        <v>2495334.21875</v>
      </c>
      <c r="H206" s="102">
        <v>2713632.859375</v>
      </c>
      <c r="I206" s="102">
        <v>2713670.3125</v>
      </c>
      <c r="J206" s="102">
        <v>2727101.40625</v>
      </c>
      <c r="K206" s="102">
        <v>2713209.671875</v>
      </c>
      <c r="L206" s="102">
        <v>2712815.03125</v>
      </c>
      <c r="M206" s="102">
        <v>2712576.078125</v>
      </c>
      <c r="N206" s="102">
        <v>2694822.8125</v>
      </c>
      <c r="O206" s="102">
        <v>2655998.1875</v>
      </c>
      <c r="P206" s="102">
        <v>2629680.671875</v>
      </c>
      <c r="Q206" s="102">
        <v>2625621.15625</v>
      </c>
      <c r="R206" s="102">
        <v>2631004.953125</v>
      </c>
      <c r="S206" s="102">
        <v>2609187.703125</v>
      </c>
      <c r="T206" s="102">
        <v>2590492.203125</v>
      </c>
      <c r="U206" s="102">
        <v>2597984.59375</v>
      </c>
      <c r="V206" s="102">
        <v>2638632.953125</v>
      </c>
      <c r="W206" s="102">
        <v>2585549.484375</v>
      </c>
    </row>
    <row r="207" spans="1:23" outlineLevel="1">
      <c r="A207" s="36" t="s">
        <v>69</v>
      </c>
      <c r="B207" s="102">
        <v>0</v>
      </c>
      <c r="C207" s="102">
        <v>0</v>
      </c>
      <c r="D207" s="102">
        <v>0</v>
      </c>
      <c r="E207" s="102">
        <v>0</v>
      </c>
      <c r="F207" s="102">
        <v>0</v>
      </c>
      <c r="G207" s="102">
        <v>0</v>
      </c>
      <c r="H207" s="102">
        <v>0</v>
      </c>
      <c r="I207" s="102">
        <v>0</v>
      </c>
      <c r="J207" s="102">
        <v>0</v>
      </c>
      <c r="K207" s="102">
        <v>0</v>
      </c>
      <c r="L207" s="102">
        <v>0</v>
      </c>
      <c r="M207" s="102">
        <v>0</v>
      </c>
      <c r="N207" s="102">
        <v>0</v>
      </c>
      <c r="O207" s="102">
        <v>0</v>
      </c>
      <c r="P207" s="102">
        <v>0</v>
      </c>
      <c r="Q207" s="102">
        <v>0</v>
      </c>
      <c r="R207" s="102">
        <v>0</v>
      </c>
      <c r="S207" s="102">
        <v>0</v>
      </c>
      <c r="T207" s="102">
        <v>0</v>
      </c>
      <c r="U207" s="102">
        <v>0</v>
      </c>
      <c r="V207" s="102">
        <v>0</v>
      </c>
      <c r="W207" s="102">
        <v>0</v>
      </c>
    </row>
    <row r="208" spans="1:23" outlineLevel="1">
      <c r="A208" s="36" t="s">
        <v>70</v>
      </c>
      <c r="B208" s="102">
        <v>0</v>
      </c>
      <c r="C208" s="102">
        <v>0</v>
      </c>
      <c r="D208" s="102">
        <v>0</v>
      </c>
      <c r="E208" s="102">
        <v>0</v>
      </c>
      <c r="F208" s="102">
        <v>0</v>
      </c>
      <c r="G208" s="102">
        <v>0</v>
      </c>
      <c r="H208" s="102">
        <v>0</v>
      </c>
      <c r="I208" s="102">
        <v>0</v>
      </c>
      <c r="J208" s="102">
        <v>2381.9506265258788</v>
      </c>
      <c r="K208" s="102">
        <v>3018.12697265625</v>
      </c>
      <c r="L208" s="102">
        <v>4472.3967468261717</v>
      </c>
      <c r="M208" s="102">
        <v>24281.846923828125</v>
      </c>
      <c r="N208" s="102">
        <v>31404.962658691409</v>
      </c>
      <c r="O208" s="102">
        <v>67645.029924316405</v>
      </c>
      <c r="P208" s="102">
        <v>74665.688920898436</v>
      </c>
      <c r="Q208" s="102">
        <v>179942.68101562501</v>
      </c>
      <c r="R208" s="102">
        <v>298760.33966064453</v>
      </c>
      <c r="S208" s="102">
        <v>623624.22955078131</v>
      </c>
      <c r="T208" s="102">
        <v>735446.16445312498</v>
      </c>
      <c r="U208" s="102">
        <v>751504.14624999999</v>
      </c>
      <c r="V208" s="102">
        <v>771956.77717285149</v>
      </c>
      <c r="W208" s="102">
        <v>801491.77502441406</v>
      </c>
    </row>
    <row r="209" spans="1:23" outlineLevel="1">
      <c r="A209" s="36" t="s">
        <v>71</v>
      </c>
      <c r="B209" s="102">
        <v>0</v>
      </c>
      <c r="C209" s="102">
        <v>0</v>
      </c>
      <c r="D209" s="102">
        <v>0</v>
      </c>
      <c r="E209" s="102">
        <v>39800.30078125</v>
      </c>
      <c r="F209" s="102">
        <v>39800.296875</v>
      </c>
      <c r="G209" s="102">
        <v>39602.796875</v>
      </c>
      <c r="H209" s="102">
        <v>39800.34375</v>
      </c>
      <c r="I209" s="102">
        <v>39800.37890625</v>
      </c>
      <c r="J209" s="102">
        <v>39800.38671875</v>
      </c>
      <c r="K209" s="102">
        <v>39800.28125</v>
      </c>
      <c r="L209" s="102">
        <v>39800.35546875</v>
      </c>
      <c r="M209" s="102">
        <v>39930.4609375</v>
      </c>
      <c r="N209" s="102">
        <v>39800.37890625</v>
      </c>
      <c r="O209" s="102">
        <v>39856.1875</v>
      </c>
      <c r="P209" s="102">
        <v>39800.27734375</v>
      </c>
      <c r="Q209" s="102">
        <v>39800.2109375</v>
      </c>
      <c r="R209" s="102">
        <v>39800.2265625</v>
      </c>
      <c r="S209" s="102">
        <v>39800.1640625</v>
      </c>
      <c r="T209" s="102">
        <v>39800.2890625</v>
      </c>
      <c r="U209" s="102">
        <v>39800.1796875</v>
      </c>
      <c r="V209" s="102">
        <v>39800.25390625</v>
      </c>
      <c r="W209" s="102">
        <v>43316.7421875</v>
      </c>
    </row>
    <row r="210" spans="1:23" outlineLevel="1">
      <c r="A210" s="36" t="s">
        <v>72</v>
      </c>
      <c r="B210" s="102">
        <v>0</v>
      </c>
      <c r="C210" s="102">
        <v>0</v>
      </c>
      <c r="D210" s="102">
        <v>0</v>
      </c>
      <c r="E210" s="102">
        <v>0</v>
      </c>
      <c r="F210" s="102">
        <v>0</v>
      </c>
      <c r="G210" s="102">
        <v>0</v>
      </c>
      <c r="H210" s="102">
        <v>0</v>
      </c>
      <c r="I210" s="102">
        <v>0</v>
      </c>
      <c r="J210" s="102">
        <v>0</v>
      </c>
      <c r="K210" s="102">
        <v>0</v>
      </c>
      <c r="L210" s="102">
        <v>0</v>
      </c>
      <c r="M210" s="102">
        <v>0</v>
      </c>
      <c r="N210" s="102">
        <v>1023822.96875</v>
      </c>
      <c r="O210" s="102">
        <v>1022915.96875</v>
      </c>
      <c r="P210" s="102">
        <v>1016656.5625</v>
      </c>
      <c r="Q210" s="102">
        <v>1016664.21875</v>
      </c>
      <c r="R210" s="102">
        <v>1019013.875</v>
      </c>
      <c r="S210" s="102">
        <v>1015629.1875</v>
      </c>
      <c r="T210" s="102">
        <v>979367.6875</v>
      </c>
      <c r="U210" s="102">
        <v>704871.84375</v>
      </c>
      <c r="V210" s="102">
        <v>703270.34375</v>
      </c>
      <c r="W210" s="102">
        <v>691542.5625</v>
      </c>
    </row>
    <row r="211" spans="1:23" outlineLevel="1">
      <c r="A211" s="36" t="s">
        <v>73</v>
      </c>
      <c r="B211" s="102">
        <v>2183.929931640625</v>
      </c>
      <c r="C211" s="102">
        <v>87465.109375</v>
      </c>
      <c r="D211" s="102">
        <v>87027.78125</v>
      </c>
      <c r="E211" s="102">
        <v>86592.640625</v>
      </c>
      <c r="F211" s="102">
        <v>85537.4140625</v>
      </c>
      <c r="G211" s="102">
        <v>84167.25</v>
      </c>
      <c r="H211" s="102">
        <v>82675.078125</v>
      </c>
      <c r="I211" s="102">
        <v>82439.6328125</v>
      </c>
      <c r="J211" s="102">
        <v>82135.578125</v>
      </c>
      <c r="K211" s="102">
        <v>80559.3671875</v>
      </c>
      <c r="L211" s="102">
        <v>80335.046875</v>
      </c>
      <c r="M211" s="102">
        <v>79396.453125</v>
      </c>
      <c r="N211" s="102">
        <v>82861.671875</v>
      </c>
      <c r="O211" s="102">
        <v>82359.140625</v>
      </c>
      <c r="P211" s="102">
        <v>81947.34375</v>
      </c>
      <c r="Q211" s="102">
        <v>81537.6015625</v>
      </c>
      <c r="R211" s="102">
        <v>81216.828125</v>
      </c>
      <c r="S211" s="102">
        <v>80724.2734375</v>
      </c>
      <c r="T211" s="102">
        <v>80320.6484375</v>
      </c>
      <c r="U211" s="102">
        <v>79919.0390625</v>
      </c>
      <c r="V211" s="102">
        <v>79604.6328125</v>
      </c>
      <c r="W211" s="102">
        <v>60447.9375</v>
      </c>
    </row>
    <row r="212" spans="1:23" outlineLevel="1">
      <c r="A212" s="36" t="s">
        <v>74</v>
      </c>
      <c r="B212" s="102">
        <v>4214014.578125</v>
      </c>
      <c r="C212" s="102">
        <v>4244893.67578125</v>
      </c>
      <c r="D212" s="102">
        <v>4463738.6015625</v>
      </c>
      <c r="E212" s="102">
        <v>4449829.6640625</v>
      </c>
      <c r="F212" s="102">
        <v>4287932.4453125</v>
      </c>
      <c r="G212" s="102">
        <v>4217594.796875</v>
      </c>
      <c r="H212" s="102">
        <v>4180144.765625</v>
      </c>
      <c r="I212" s="102">
        <v>4188035.40625</v>
      </c>
      <c r="J212" s="102">
        <v>4194883.53125</v>
      </c>
      <c r="K212" s="102">
        <v>4104367.8125</v>
      </c>
      <c r="L212" s="102">
        <v>4117441.578125</v>
      </c>
      <c r="M212" s="102">
        <v>4099415.40625</v>
      </c>
      <c r="N212" s="102">
        <v>4117490.484375</v>
      </c>
      <c r="O212" s="102">
        <v>4096244.2265625</v>
      </c>
      <c r="P212" s="102">
        <v>4040474.2265625</v>
      </c>
      <c r="Q212" s="102">
        <v>4047094.7890625</v>
      </c>
      <c r="R212" s="102">
        <v>4027598.296875</v>
      </c>
      <c r="S212" s="102">
        <v>3773101.6953125</v>
      </c>
      <c r="T212" s="102">
        <v>3121552.2734375</v>
      </c>
      <c r="U212" s="102">
        <v>1952651.8828125</v>
      </c>
      <c r="V212" s="102">
        <v>1960629.953125</v>
      </c>
      <c r="W212" s="102">
        <v>1952651.8828125</v>
      </c>
    </row>
    <row r="213" spans="1:23" outlineLevel="1">
      <c r="A213" s="36" t="s">
        <v>75</v>
      </c>
      <c r="B213" s="102">
        <v>960.21502685546875</v>
      </c>
      <c r="C213" s="102">
        <v>957.45001220703125</v>
      </c>
      <c r="D213" s="102">
        <v>957.45001220703125</v>
      </c>
      <c r="E213" s="102">
        <v>957.45001220703125</v>
      </c>
      <c r="F213" s="102">
        <v>948.6400146484375</v>
      </c>
      <c r="G213" s="102">
        <v>937.135009765625</v>
      </c>
      <c r="H213" s="102">
        <v>922.32000732421875</v>
      </c>
      <c r="I213" s="102">
        <v>924.8900146484375</v>
      </c>
      <c r="J213" s="102">
        <v>933.82501220703125</v>
      </c>
      <c r="K213" s="102">
        <v>905.56500244140625</v>
      </c>
      <c r="L213" s="102">
        <v>908.39501953125</v>
      </c>
      <c r="M213" s="102">
        <v>907.07000732421875</v>
      </c>
      <c r="N213" s="102">
        <v>960.21502685546875</v>
      </c>
      <c r="O213" s="102">
        <v>957.45001220703125</v>
      </c>
      <c r="P213" s="102">
        <v>957.45001220703125</v>
      </c>
      <c r="Q213" s="102">
        <v>957.45001220703125</v>
      </c>
      <c r="R213" s="102">
        <v>960.21502685546875</v>
      </c>
      <c r="S213" s="102">
        <v>957.45001220703125</v>
      </c>
      <c r="T213" s="102">
        <v>957.45001220703125</v>
      </c>
      <c r="U213" s="102">
        <v>957.45001220703125</v>
      </c>
      <c r="V213" s="102">
        <v>960.21502685546875</v>
      </c>
      <c r="W213" s="102">
        <v>957.45001220703125</v>
      </c>
    </row>
    <row r="214" spans="1:23" outlineLevel="1">
      <c r="A214" s="36" t="s">
        <v>76</v>
      </c>
      <c r="B214" s="102">
        <v>131357.40625</v>
      </c>
      <c r="C214" s="102">
        <v>130980</v>
      </c>
      <c r="D214" s="102">
        <v>130980</v>
      </c>
      <c r="E214" s="102">
        <v>130968.8984375</v>
      </c>
      <c r="F214" s="102">
        <v>130514.7578125</v>
      </c>
      <c r="G214" s="102">
        <v>128982.828125</v>
      </c>
      <c r="H214" s="102">
        <v>128165.4765625</v>
      </c>
      <c r="I214" s="102">
        <v>128933.515625</v>
      </c>
      <c r="J214" s="102">
        <v>129009.4140625</v>
      </c>
      <c r="K214" s="102">
        <v>126983.484375</v>
      </c>
      <c r="L214" s="102">
        <v>126924.15625</v>
      </c>
      <c r="M214" s="102">
        <v>126747.2109375</v>
      </c>
      <c r="N214" s="102">
        <v>131357.40625</v>
      </c>
      <c r="O214" s="102">
        <v>130980</v>
      </c>
      <c r="P214" s="102">
        <v>0</v>
      </c>
      <c r="Q214" s="102">
        <v>0</v>
      </c>
      <c r="R214" s="102">
        <v>0</v>
      </c>
      <c r="S214" s="102">
        <v>0</v>
      </c>
      <c r="T214" s="102">
        <v>0</v>
      </c>
      <c r="U214" s="102">
        <v>0</v>
      </c>
      <c r="V214" s="102">
        <v>0</v>
      </c>
      <c r="W214" s="102">
        <v>0</v>
      </c>
    </row>
    <row r="215" spans="1:23" outlineLevel="1">
      <c r="A215" s="36" t="s">
        <v>77</v>
      </c>
      <c r="B215" s="102">
        <v>7806572.5053207399</v>
      </c>
      <c r="C215" s="102">
        <v>6356716.9795349119</v>
      </c>
      <c r="D215" s="102">
        <v>6044110.2347717285</v>
      </c>
      <c r="E215" s="102">
        <v>5511178.46875</v>
      </c>
      <c r="F215" s="102">
        <v>5336379.46484375</v>
      </c>
      <c r="G215" s="102">
        <v>4743803.49609375</v>
      </c>
      <c r="H215" s="102">
        <v>4733319.28125</v>
      </c>
      <c r="I215" s="102">
        <v>4722673.5703125</v>
      </c>
      <c r="J215" s="102">
        <v>4749835.140625</v>
      </c>
      <c r="K215" s="102">
        <v>4529057.9140625</v>
      </c>
      <c r="L215" s="102">
        <v>4643482.1953125</v>
      </c>
      <c r="M215" s="102">
        <v>4454727.51953125</v>
      </c>
      <c r="N215" s="102">
        <v>4093297.373046875</v>
      </c>
      <c r="O215" s="102">
        <v>3937109.931640625</v>
      </c>
      <c r="P215" s="102">
        <v>3737096.2578125</v>
      </c>
      <c r="Q215" s="102">
        <v>3757784.8671875</v>
      </c>
      <c r="R215" s="102">
        <v>3685659.640625</v>
      </c>
      <c r="S215" s="102">
        <v>3732845.5390625</v>
      </c>
      <c r="T215" s="102">
        <v>3750462.5078125</v>
      </c>
      <c r="U215" s="102">
        <v>3793541.5703125</v>
      </c>
      <c r="V215" s="102">
        <v>3810396.3984375</v>
      </c>
      <c r="W215" s="102">
        <v>3672860.6796875</v>
      </c>
    </row>
    <row r="216" spans="1:23" outlineLevel="1">
      <c r="A216" s="36" t="s">
        <v>78</v>
      </c>
      <c r="B216" s="102">
        <v>0</v>
      </c>
      <c r="C216" s="102">
        <v>0</v>
      </c>
      <c r="D216" s="102">
        <v>0</v>
      </c>
      <c r="E216" s="102">
        <v>0</v>
      </c>
      <c r="F216" s="102">
        <v>0</v>
      </c>
      <c r="G216" s="102">
        <v>0</v>
      </c>
      <c r="H216" s="102">
        <v>12196.103136062622</v>
      </c>
      <c r="I216" s="102">
        <v>18552.720999603273</v>
      </c>
      <c r="J216" s="102">
        <v>20640.159192638399</v>
      </c>
      <c r="K216" s="102">
        <v>26384.165586891173</v>
      </c>
      <c r="L216" s="102">
        <v>46326.571002578734</v>
      </c>
      <c r="M216" s="102">
        <v>312345.12561035156</v>
      </c>
      <c r="N216" s="102">
        <v>258995.88292922976</v>
      </c>
      <c r="O216" s="102">
        <v>311408.53988143918</v>
      </c>
      <c r="P216" s="102">
        <v>335082.17926141736</v>
      </c>
      <c r="Q216" s="102">
        <v>516001.56293655396</v>
      </c>
      <c r="R216" s="102">
        <v>826960.96590881341</v>
      </c>
      <c r="S216" s="102">
        <v>939671.07467041013</v>
      </c>
      <c r="T216" s="102">
        <v>1200886.7248046873</v>
      </c>
      <c r="U216" s="102">
        <v>1203875.6021875001</v>
      </c>
      <c r="V216" s="102">
        <v>1204780.1785546874</v>
      </c>
      <c r="W216" s="102">
        <v>1484150.296875</v>
      </c>
    </row>
    <row r="217" spans="1:23" outlineLevel="1">
      <c r="A217" s="101" t="s">
        <v>5</v>
      </c>
      <c r="B217" s="102">
        <v>12155088.634654235</v>
      </c>
      <c r="C217" s="102">
        <v>10821013.21470337</v>
      </c>
      <c r="D217" s="102">
        <v>18133457.768768311</v>
      </c>
      <c r="E217" s="102">
        <v>19627438.458312988</v>
      </c>
      <c r="F217" s="102">
        <v>21342559.339233398</v>
      </c>
      <c r="G217" s="102">
        <v>21539224.303955078</v>
      </c>
      <c r="H217" s="102">
        <v>22519308.595018387</v>
      </c>
      <c r="I217" s="102">
        <v>22568603.663748626</v>
      </c>
      <c r="J217" s="102">
        <v>22713385.306901682</v>
      </c>
      <c r="K217" s="102">
        <v>23257155.508929178</v>
      </c>
      <c r="L217" s="102">
        <v>23450606.597143937</v>
      </c>
      <c r="M217" s="102">
        <v>24329203.425354004</v>
      </c>
      <c r="N217" s="102">
        <v>26828631.143134307</v>
      </c>
      <c r="O217" s="102">
        <v>27337902.930950776</v>
      </c>
      <c r="P217" s="102">
        <v>28526493.251788273</v>
      </c>
      <c r="Q217" s="102">
        <v>29075509.224726107</v>
      </c>
      <c r="R217" s="102">
        <v>30003153.397061158</v>
      </c>
      <c r="S217" s="102">
        <v>30414982.16780762</v>
      </c>
      <c r="T217" s="102">
        <v>30422070.917883303</v>
      </c>
      <c r="U217" s="102">
        <v>30254696.755578611</v>
      </c>
      <c r="V217" s="102">
        <v>30729648.771828614</v>
      </c>
      <c r="W217" s="102">
        <v>31533373.950622559</v>
      </c>
    </row>
    <row r="218" spans="1:23" outlineLevel="1">
      <c r="A218" s="103" t="s">
        <v>79</v>
      </c>
      <c r="B218" s="104">
        <v>0.63436563810632218</v>
      </c>
      <c r="C218" s="104">
        <v>0.55849475011114313</v>
      </c>
      <c r="D218" s="104">
        <v>0.92604963433681042</v>
      </c>
      <c r="E218" s="104">
        <v>1.0003256166848049</v>
      </c>
      <c r="F218" s="104">
        <v>1.0796600378576675</v>
      </c>
      <c r="G218" s="104">
        <v>1.0884546011201979</v>
      </c>
      <c r="H218" s="104">
        <v>1.1301090755530718</v>
      </c>
      <c r="I218" s="104">
        <v>1.1229027188243434</v>
      </c>
      <c r="J218" s="104">
        <v>1.1200753204428773</v>
      </c>
      <c r="K218" s="104">
        <v>1.1487138818676492</v>
      </c>
      <c r="L218" s="104">
        <v>1.1460389484391389</v>
      </c>
      <c r="M218" s="104">
        <v>1.1738195322742717</v>
      </c>
      <c r="N218" s="104">
        <v>1.2185031943331108</v>
      </c>
      <c r="O218" s="104">
        <v>1.2318937362237996</v>
      </c>
      <c r="P218" s="104">
        <v>1.2738795962187519</v>
      </c>
      <c r="Q218" s="104">
        <v>1.2843236608697979</v>
      </c>
      <c r="R218" s="104">
        <v>1.3070235856717378</v>
      </c>
      <c r="S218" s="104">
        <v>1.3133854372137894</v>
      </c>
      <c r="T218" s="104">
        <v>1.3023370264317855</v>
      </c>
      <c r="U218" s="104">
        <v>1.2776062555376051</v>
      </c>
      <c r="V218" s="104">
        <v>1.2807008972368175</v>
      </c>
      <c r="W218" s="104">
        <v>1.3011166609483491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4"/>
  </sheetPr>
  <dimension ref="A1:I33"/>
  <sheetViews>
    <sheetView topLeftCell="A4" workbookViewId="0">
      <selection activeCell="A5" sqref="A5"/>
    </sheetView>
  </sheetViews>
  <sheetFormatPr defaultColWidth="8.85546875" defaultRowHeight="14.45"/>
  <cols>
    <col min="1" max="1" width="45.28515625" style="47" customWidth="1"/>
    <col min="2" max="5" width="14.28515625" style="47" customWidth="1"/>
    <col min="6" max="6" width="14.28515625" customWidth="1"/>
    <col min="7" max="9" width="9.140625" customWidth="1"/>
    <col min="10" max="16384" width="8.85546875" style="47"/>
  </cols>
  <sheetData>
    <row r="1" spans="1:9" ht="15.6">
      <c r="A1" s="72" t="s">
        <v>86</v>
      </c>
    </row>
    <row r="3" spans="1:9" ht="15.6">
      <c r="A3" s="72" t="s">
        <v>87</v>
      </c>
    </row>
    <row r="4" spans="1:9" ht="55.15">
      <c r="A4" s="73" t="s">
        <v>88</v>
      </c>
      <c r="B4" s="74" t="s">
        <v>89</v>
      </c>
      <c r="C4" s="75" t="s">
        <v>90</v>
      </c>
      <c r="D4" s="74" t="s">
        <v>91</v>
      </c>
      <c r="E4" s="74" t="s">
        <v>92</v>
      </c>
      <c r="F4" s="74" t="s">
        <v>93</v>
      </c>
    </row>
    <row r="5" spans="1:9">
      <c r="A5" s="50" t="s">
        <v>35</v>
      </c>
      <c r="B5" s="77">
        <v>2.3802516696733318</v>
      </c>
      <c r="C5" s="77">
        <v>0.91658579072930357</v>
      </c>
      <c r="D5" s="77">
        <v>3.29683746040264</v>
      </c>
      <c r="E5" s="77">
        <f>D5-$D$5</f>
        <v>0</v>
      </c>
      <c r="F5" s="78">
        <f>E5/$D$5</f>
        <v>0</v>
      </c>
    </row>
    <row r="6" spans="1:9">
      <c r="A6" s="50" t="s">
        <v>80</v>
      </c>
      <c r="B6" s="77">
        <v>2.306035682758234</v>
      </c>
      <c r="C6" s="77">
        <v>0.94201400635094246</v>
      </c>
      <c r="D6" s="77">
        <v>3.2480496891091764</v>
      </c>
      <c r="E6" s="77">
        <f t="shared" ref="E6:E11" si="0">D6-$D$5</f>
        <v>-4.8787771293463678E-2</v>
      </c>
      <c r="F6" s="78">
        <f t="shared" ref="F6:F11" si="1">E6/$D$5</f>
        <v>-1.4798355053726326E-2</v>
      </c>
    </row>
    <row r="7" spans="1:9">
      <c r="A7" s="50" t="s">
        <v>81</v>
      </c>
      <c r="B7" s="77">
        <v>2.3064256880147536</v>
      </c>
      <c r="C7" s="77">
        <v>0.94226344356723235</v>
      </c>
      <c r="D7" s="77">
        <v>3.2486891315819864</v>
      </c>
      <c r="E7" s="77">
        <f t="shared" si="0"/>
        <v>-4.8148328820653674E-2</v>
      </c>
      <c r="F7" s="78">
        <f t="shared" si="1"/>
        <v>-1.4604398730282978E-2</v>
      </c>
    </row>
    <row r="8" spans="1:9">
      <c r="A8" s="50" t="s">
        <v>82</v>
      </c>
      <c r="B8" s="77">
        <v>2.2084848753016608</v>
      </c>
      <c r="C8" s="77">
        <v>0.94647867833507859</v>
      </c>
      <c r="D8" s="77">
        <v>3.1549635536367395</v>
      </c>
      <c r="E8" s="77">
        <f t="shared" si="0"/>
        <v>-0.1418739067659005</v>
      </c>
      <c r="F8" s="78">
        <f t="shared" si="1"/>
        <v>-4.3033333753910198E-2</v>
      </c>
    </row>
    <row r="9" spans="1:9">
      <c r="A9" s="50" t="s">
        <v>83</v>
      </c>
      <c r="B9" s="77">
        <v>2.3052037576487381</v>
      </c>
      <c r="C9" s="77">
        <v>0.94198074540189403</v>
      </c>
      <c r="D9" s="77">
        <v>3.2471845030506312</v>
      </c>
      <c r="E9" s="77">
        <f t="shared" si="0"/>
        <v>-4.9652957352008809E-2</v>
      </c>
      <c r="F9" s="78">
        <f t="shared" si="1"/>
        <v>-1.5060784144919518E-2</v>
      </c>
    </row>
    <row r="10" spans="1:9">
      <c r="A10" s="50" t="s">
        <v>84</v>
      </c>
      <c r="B10" s="77">
        <v>2.3061632072188161</v>
      </c>
      <c r="C10" s="77">
        <v>0.94176803411047905</v>
      </c>
      <c r="D10" s="77">
        <v>3.2479312413292951</v>
      </c>
      <c r="E10" s="77">
        <f t="shared" si="0"/>
        <v>-4.8906219073344914E-2</v>
      </c>
      <c r="F10" s="78">
        <f t="shared" si="1"/>
        <v>-1.4834282751498474E-2</v>
      </c>
    </row>
    <row r="11" spans="1:9">
      <c r="A11" s="50" t="s">
        <v>85</v>
      </c>
      <c r="B11" s="77">
        <v>2.2081342950957583</v>
      </c>
      <c r="C11" s="77">
        <v>0.94640512136873933</v>
      </c>
      <c r="D11" s="77">
        <v>3.1545394164644982</v>
      </c>
      <c r="E11" s="77">
        <f t="shared" si="0"/>
        <v>-0.14229804393814183</v>
      </c>
      <c r="F11" s="78">
        <f t="shared" si="1"/>
        <v>-4.3161983460586827E-2</v>
      </c>
    </row>
    <row r="12" spans="1:9">
      <c r="A12" s="79"/>
    </row>
    <row r="13" spans="1:9" ht="15.6">
      <c r="A13" s="72" t="s">
        <v>94</v>
      </c>
    </row>
    <row r="14" spans="1:9" s="54" customFormat="1" ht="55.15">
      <c r="A14" s="73" t="s">
        <v>88</v>
      </c>
      <c r="B14" s="74" t="s">
        <v>89</v>
      </c>
      <c r="C14" s="75" t="s">
        <v>90</v>
      </c>
      <c r="D14" s="74" t="s">
        <v>91</v>
      </c>
      <c r="E14" s="74" t="s">
        <v>92</v>
      </c>
      <c r="F14" s="74" t="s">
        <v>93</v>
      </c>
      <c r="G14"/>
      <c r="H14"/>
      <c r="I14"/>
    </row>
    <row r="15" spans="1:9" customFormat="1">
      <c r="A15" s="76" t="s">
        <v>35</v>
      </c>
      <c r="B15" s="77">
        <v>19.560658292146211</v>
      </c>
      <c r="C15" s="77">
        <v>2.9507344350415208</v>
      </c>
      <c r="D15" s="77">
        <v>22.511392727187733</v>
      </c>
      <c r="E15" s="77">
        <f>D15-$D$15</f>
        <v>0</v>
      </c>
      <c r="F15" s="78">
        <f>E15/$D$15</f>
        <v>0</v>
      </c>
    </row>
    <row r="16" spans="1:9">
      <c r="A16" s="76" t="s">
        <v>80</v>
      </c>
      <c r="B16" s="77">
        <v>19.327337687856332</v>
      </c>
      <c r="C16" s="77">
        <v>2.8948495870886921</v>
      </c>
      <c r="D16" s="77">
        <v>22.222187274945021</v>
      </c>
      <c r="E16" s="77">
        <f t="shared" ref="E16:E21" si="2">D16-$D$15</f>
        <v>-0.28920545224271166</v>
      </c>
      <c r="F16" s="78">
        <f t="shared" ref="F16:F21" si="3">E16/$D$15</f>
        <v>-1.2847070625418433E-2</v>
      </c>
    </row>
    <row r="17" spans="1:6">
      <c r="A17" s="76" t="s">
        <v>81</v>
      </c>
      <c r="B17" s="77">
        <v>19.396727642977492</v>
      </c>
      <c r="C17" s="77">
        <v>2.9049406697330555</v>
      </c>
      <c r="D17" s="77">
        <v>22.30166831271055</v>
      </c>
      <c r="E17" s="77">
        <f t="shared" si="2"/>
        <v>-0.20972441447718282</v>
      </c>
      <c r="F17" s="78">
        <f t="shared" si="3"/>
        <v>-9.3163678062393677E-3</v>
      </c>
    </row>
    <row r="18" spans="1:6">
      <c r="A18" s="76" t="s">
        <v>82</v>
      </c>
      <c r="B18" s="77">
        <v>19.075717485925235</v>
      </c>
      <c r="C18" s="77">
        <v>3.1908204457541691</v>
      </c>
      <c r="D18" s="77">
        <v>22.266537931679402</v>
      </c>
      <c r="E18" s="77">
        <f t="shared" si="2"/>
        <v>-0.24485479550833134</v>
      </c>
      <c r="F18" s="78">
        <f t="shared" si="3"/>
        <v>-1.0876927894941494E-2</v>
      </c>
    </row>
    <row r="19" spans="1:6">
      <c r="A19" s="76" t="s">
        <v>83</v>
      </c>
      <c r="B19" s="77">
        <v>19.453552810461456</v>
      </c>
      <c r="C19" s="77">
        <v>2.5260165213135473</v>
      </c>
      <c r="D19" s="77">
        <v>21.979569331775</v>
      </c>
      <c r="E19" s="77">
        <f t="shared" si="2"/>
        <v>-0.53182339541273294</v>
      </c>
      <c r="F19" s="78">
        <f t="shared" si="3"/>
        <v>-2.36246331738699E-2</v>
      </c>
    </row>
    <row r="20" spans="1:6">
      <c r="A20" s="76" t="s">
        <v>84</v>
      </c>
      <c r="B20" s="77">
        <v>20.07945022760001</v>
      </c>
      <c r="C20" s="77">
        <v>2.5044052699356998</v>
      </c>
      <c r="D20" s="77">
        <v>22.583855497535705</v>
      </c>
      <c r="E20" s="77">
        <f t="shared" si="2"/>
        <v>7.2462770347971883E-2</v>
      </c>
      <c r="F20" s="78">
        <f t="shared" si="3"/>
        <v>3.2189376830717483E-3</v>
      </c>
    </row>
    <row r="21" spans="1:6">
      <c r="A21" s="76" t="s">
        <v>85</v>
      </c>
      <c r="B21" s="77">
        <v>19.978237865450019</v>
      </c>
      <c r="C21" s="77">
        <v>2.390699343481554</v>
      </c>
      <c r="D21" s="77">
        <v>22.36893720893158</v>
      </c>
      <c r="E21" s="77">
        <f t="shared" si="2"/>
        <v>-0.14245551825615266</v>
      </c>
      <c r="F21" s="78">
        <f t="shared" si="3"/>
        <v>-6.3281521486720166E-3</v>
      </c>
    </row>
    <row r="23" spans="1:6">
      <c r="A23" s="79"/>
    </row>
    <row r="25" spans="1:6" customFormat="1"/>
    <row r="26" spans="1:6" customFormat="1"/>
    <row r="27" spans="1:6" customFormat="1"/>
    <row r="28" spans="1:6" customFormat="1"/>
    <row r="29" spans="1:6" customFormat="1"/>
    <row r="30" spans="1:6" customFormat="1"/>
    <row r="31" spans="1:6" customFormat="1"/>
    <row r="32" spans="1:6" customFormat="1"/>
    <row r="33" customFormat="1"/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4"/>
  </sheetPr>
  <dimension ref="A1:AW67"/>
  <sheetViews>
    <sheetView workbookViewId="0">
      <selection activeCell="A4" sqref="A4"/>
    </sheetView>
  </sheetViews>
  <sheetFormatPr defaultColWidth="8.85546875" defaultRowHeight="13.15"/>
  <cols>
    <col min="1" max="1" width="37.42578125" style="47" customWidth="1"/>
    <col min="2" max="6" width="8.85546875" style="47" customWidth="1"/>
    <col min="7" max="7" width="8.85546875" style="47"/>
    <col min="8" max="8" width="9.140625" style="47" bestFit="1" customWidth="1"/>
    <col min="9" max="9" width="8.85546875" style="47" customWidth="1"/>
    <col min="10" max="10" width="8.85546875" style="47"/>
    <col min="11" max="11" width="8.85546875" style="47" customWidth="1"/>
    <col min="12" max="25" width="8.85546875" style="47"/>
    <col min="26" max="26" width="13.5703125" style="47" bestFit="1" customWidth="1"/>
    <col min="27" max="16384" width="8.85546875" style="47"/>
  </cols>
  <sheetData>
    <row r="1" spans="1:49" ht="15.6">
      <c r="A1" s="72" t="s">
        <v>95</v>
      </c>
    </row>
    <row r="4" spans="1:49" ht="18">
      <c r="A4" s="80" t="s">
        <v>96</v>
      </c>
      <c r="B4" s="81"/>
      <c r="C4" s="82"/>
      <c r="D4" s="82"/>
      <c r="E4" s="82"/>
      <c r="F4" s="82"/>
      <c r="G4" s="81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3"/>
      <c r="X4" s="71"/>
      <c r="Y4" s="71"/>
      <c r="Z4" s="71"/>
    </row>
    <row r="5" spans="1:49" s="54" customFormat="1" ht="17.45" customHeight="1">
      <c r="A5" s="84" t="s">
        <v>88</v>
      </c>
      <c r="B5" s="84">
        <v>2024</v>
      </c>
      <c r="C5" s="84">
        <v>2025</v>
      </c>
      <c r="D5" s="84">
        <v>2026</v>
      </c>
      <c r="E5" s="84">
        <v>2027</v>
      </c>
      <c r="F5" s="84">
        <v>2028</v>
      </c>
      <c r="G5" s="84">
        <v>2029</v>
      </c>
      <c r="H5" s="84">
        <v>2030</v>
      </c>
      <c r="I5" s="84">
        <v>2031</v>
      </c>
      <c r="J5" s="84">
        <v>2032</v>
      </c>
      <c r="K5" s="84">
        <v>2033</v>
      </c>
      <c r="L5" s="84">
        <v>2034</v>
      </c>
      <c r="M5" s="84">
        <v>2035</v>
      </c>
      <c r="N5" s="84">
        <v>2036</v>
      </c>
      <c r="O5" s="84">
        <v>2037</v>
      </c>
      <c r="P5" s="84">
        <v>2038</v>
      </c>
      <c r="Q5" s="84">
        <v>2039</v>
      </c>
      <c r="R5" s="84">
        <v>2040</v>
      </c>
      <c r="S5" s="84">
        <v>2041</v>
      </c>
      <c r="T5" s="84">
        <v>2042</v>
      </c>
      <c r="U5" s="84">
        <v>2043</v>
      </c>
      <c r="V5" s="84">
        <v>2044</v>
      </c>
      <c r="W5" s="84">
        <v>2045</v>
      </c>
    </row>
    <row r="6" spans="1:49" ht="15.6" customHeight="1">
      <c r="A6" s="50" t="s">
        <v>35</v>
      </c>
      <c r="B6" s="77">
        <v>1.7891396999234837</v>
      </c>
      <c r="C6" s="77">
        <v>1.8496507319160156</v>
      </c>
      <c r="D6" s="77">
        <v>1.7701784893234542</v>
      </c>
      <c r="E6" s="77">
        <v>1.8589409758238082</v>
      </c>
      <c r="F6" s="77">
        <v>1.8966534554365744</v>
      </c>
      <c r="G6" s="77">
        <v>1.877364120557288</v>
      </c>
      <c r="H6" s="77">
        <v>1.7953053401644339</v>
      </c>
      <c r="I6" s="77">
        <v>1.8296971953985592</v>
      </c>
      <c r="J6" s="77">
        <v>1.8530953127218883</v>
      </c>
      <c r="K6" s="77">
        <v>1.8587648434134623</v>
      </c>
      <c r="L6" s="77">
        <v>1.8005632437318124</v>
      </c>
      <c r="M6" s="77">
        <v>1.889264242133849</v>
      </c>
      <c r="N6" s="77">
        <v>2.0369789109796179</v>
      </c>
      <c r="O6" s="77">
        <v>2.1601925174551382</v>
      </c>
      <c r="P6" s="77">
        <v>2.2531545565772806</v>
      </c>
      <c r="Q6" s="77">
        <v>2.340344008965769</v>
      </c>
      <c r="R6" s="77">
        <v>2.4463444658453226</v>
      </c>
      <c r="S6" s="77">
        <v>2.5366204117232547</v>
      </c>
      <c r="T6" s="77">
        <v>2.5674176249981557</v>
      </c>
      <c r="U6" s="77">
        <v>2.6897703701518214</v>
      </c>
      <c r="V6" s="77">
        <v>2.7159553924057978</v>
      </c>
      <c r="W6" s="77">
        <v>2.8569440860194408</v>
      </c>
      <c r="Y6" s="85"/>
      <c r="Z6" s="85"/>
      <c r="AA6" s="85"/>
      <c r="AB6" s="85"/>
      <c r="AC6" s="85"/>
      <c r="AD6" s="85"/>
      <c r="AE6" s="85"/>
      <c r="AF6" s="85"/>
      <c r="AG6" s="85"/>
      <c r="AH6" s="85"/>
      <c r="AI6" s="85"/>
      <c r="AJ6" s="85"/>
      <c r="AK6" s="85"/>
      <c r="AL6" s="85"/>
      <c r="AM6" s="85"/>
      <c r="AN6" s="85"/>
      <c r="AO6" s="85"/>
      <c r="AP6" s="85"/>
      <c r="AQ6" s="85"/>
      <c r="AR6" s="85"/>
      <c r="AS6" s="85"/>
      <c r="AT6" s="85"/>
    </row>
    <row r="7" spans="1:49" ht="15.6" customHeight="1">
      <c r="A7" s="50" t="s">
        <v>80</v>
      </c>
      <c r="B7" s="77">
        <v>1.7523289938105349</v>
      </c>
      <c r="C7" s="77">
        <v>1.8333160632008139</v>
      </c>
      <c r="D7" s="77">
        <v>1.7676265248277798</v>
      </c>
      <c r="E7" s="77">
        <v>1.7935086769845803</v>
      </c>
      <c r="F7" s="77">
        <v>1.813404925307267</v>
      </c>
      <c r="G7" s="77">
        <v>1.8510777434939347</v>
      </c>
      <c r="H7" s="77">
        <v>1.7917432950533587</v>
      </c>
      <c r="I7" s="77">
        <v>1.8128714855979151</v>
      </c>
      <c r="J7" s="77">
        <v>1.8716806917487387</v>
      </c>
      <c r="K7" s="77">
        <v>1.8398857896849665</v>
      </c>
      <c r="L7" s="77">
        <v>1.7445806264857562</v>
      </c>
      <c r="M7" s="77">
        <v>1.7567589300124593</v>
      </c>
      <c r="N7" s="77">
        <v>1.9605848674825779</v>
      </c>
      <c r="O7" s="77">
        <v>2.1709664658636001</v>
      </c>
      <c r="P7" s="77">
        <v>2.323244517049265</v>
      </c>
      <c r="Q7" s="77">
        <v>2.402153016832492</v>
      </c>
      <c r="R7" s="77">
        <v>2.4560922169726744</v>
      </c>
      <c r="S7" s="77">
        <v>2.4789268457786733</v>
      </c>
      <c r="T7" s="77">
        <v>2.5801342650640517</v>
      </c>
      <c r="U7" s="77">
        <v>2.7162938090511775</v>
      </c>
      <c r="V7" s="77">
        <v>2.7335191702189339</v>
      </c>
      <c r="W7" s="77">
        <v>2.7225291877787878</v>
      </c>
      <c r="Y7" s="85"/>
      <c r="Z7" s="85"/>
      <c r="AA7" s="85"/>
      <c r="AB7" s="85"/>
      <c r="AC7" s="85"/>
      <c r="AD7" s="85"/>
      <c r="AE7" s="85"/>
      <c r="AF7" s="85"/>
      <c r="AG7" s="85"/>
      <c r="AH7" s="85"/>
      <c r="AI7" s="85"/>
      <c r="AJ7" s="85"/>
      <c r="AK7" s="85"/>
      <c r="AL7" s="85"/>
      <c r="AM7" s="85"/>
      <c r="AN7" s="85"/>
      <c r="AO7" s="85"/>
      <c r="AP7" s="85"/>
      <c r="AQ7" s="85"/>
      <c r="AR7" s="85"/>
      <c r="AS7" s="85"/>
      <c r="AT7" s="85"/>
    </row>
    <row r="8" spans="1:49" ht="15.6" customHeight="1">
      <c r="A8" s="50" t="s">
        <v>81</v>
      </c>
      <c r="B8" s="77">
        <v>1.7522671458572705</v>
      </c>
      <c r="C8" s="77">
        <v>1.8341114802460068</v>
      </c>
      <c r="D8" s="77">
        <v>1.7383398420566425</v>
      </c>
      <c r="E8" s="77">
        <v>1.8453104058966567</v>
      </c>
      <c r="F8" s="77">
        <v>1.8721790171172212</v>
      </c>
      <c r="G8" s="77">
        <v>1.9145165801123232</v>
      </c>
      <c r="H8" s="77">
        <v>1.8263519611417856</v>
      </c>
      <c r="I8" s="77">
        <v>1.8259629859159798</v>
      </c>
      <c r="J8" s="77">
        <v>1.8477643434541262</v>
      </c>
      <c r="K8" s="77">
        <v>1.8474740076570269</v>
      </c>
      <c r="L8" s="77">
        <v>1.7522057229713988</v>
      </c>
      <c r="M8" s="77">
        <v>1.7715310204382946</v>
      </c>
      <c r="N8" s="77">
        <v>1.9793751664764081</v>
      </c>
      <c r="O8" s="77">
        <v>2.125844539127979</v>
      </c>
      <c r="P8" s="77">
        <v>2.2910918829358273</v>
      </c>
      <c r="Q8" s="77">
        <v>2.3104127786315884</v>
      </c>
      <c r="R8" s="77">
        <v>2.4269561474635437</v>
      </c>
      <c r="S8" s="77">
        <v>2.4778693587012297</v>
      </c>
      <c r="T8" s="77">
        <v>2.6308469626080564</v>
      </c>
      <c r="U8" s="77">
        <v>2.7111511912534749</v>
      </c>
      <c r="V8" s="77">
        <v>2.7218231726697186</v>
      </c>
      <c r="W8" s="77">
        <v>2.7265837784587528</v>
      </c>
      <c r="Y8" s="85"/>
      <c r="Z8" s="85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</row>
    <row r="9" spans="1:49" ht="15.6" customHeight="1">
      <c r="A9" s="50" t="s">
        <v>82</v>
      </c>
      <c r="B9" s="77">
        <v>1.6999454965968372</v>
      </c>
      <c r="C9" s="77">
        <v>1.7830853580379309</v>
      </c>
      <c r="D9" s="77">
        <v>1.7045457845337539</v>
      </c>
      <c r="E9" s="77">
        <v>1.8056347870777218</v>
      </c>
      <c r="F9" s="77">
        <v>1.8941182110494668</v>
      </c>
      <c r="G9" s="77">
        <v>1.9411116482335824</v>
      </c>
      <c r="H9" s="77">
        <v>1.8254614518588399</v>
      </c>
      <c r="I9" s="77">
        <v>1.8439662816221687</v>
      </c>
      <c r="J9" s="77">
        <v>1.8645444165763019</v>
      </c>
      <c r="K9" s="77">
        <v>1.8536631860130397</v>
      </c>
      <c r="L9" s="77">
        <v>1.8217172495078584</v>
      </c>
      <c r="M9" s="77">
        <v>1.822551663972362</v>
      </c>
      <c r="N9" s="77">
        <v>2.0051513287572122</v>
      </c>
      <c r="O9" s="77">
        <v>2.1411784881070908</v>
      </c>
      <c r="P9" s="77">
        <v>2.244205530398383</v>
      </c>
      <c r="Q9" s="77">
        <v>2.2790093112326475</v>
      </c>
      <c r="R9" s="77">
        <v>2.4548336812315572</v>
      </c>
      <c r="S9" s="77">
        <v>2.5009204667701357</v>
      </c>
      <c r="T9" s="77">
        <v>2.5901406558230744</v>
      </c>
      <c r="U9" s="77">
        <v>2.7078697092919848</v>
      </c>
      <c r="V9" s="77">
        <v>2.7397461670089882</v>
      </c>
      <c r="W9" s="77">
        <v>2.756052960108085</v>
      </c>
      <c r="Y9" s="85"/>
      <c r="Z9" s="85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</row>
    <row r="10" spans="1:49" ht="15.6" customHeight="1">
      <c r="A10" s="50" t="s">
        <v>83</v>
      </c>
      <c r="B10" s="77">
        <v>1.7522226227523741</v>
      </c>
      <c r="C10" s="77">
        <v>1.8324428155080885</v>
      </c>
      <c r="D10" s="77">
        <v>1.7088591791075463</v>
      </c>
      <c r="E10" s="77">
        <v>1.7105389020670392</v>
      </c>
      <c r="F10" s="77">
        <v>1.7492475328066417</v>
      </c>
      <c r="G10" s="77">
        <v>1.7810107833688358</v>
      </c>
      <c r="H10" s="77">
        <v>1.7656093517013389</v>
      </c>
      <c r="I10" s="77">
        <v>1.7839496542822513</v>
      </c>
      <c r="J10" s="77">
        <v>1.7990097419058841</v>
      </c>
      <c r="K10" s="77">
        <v>1.7834725835189909</v>
      </c>
      <c r="L10" s="77">
        <v>1.6856232189205362</v>
      </c>
      <c r="M10" s="77">
        <v>1.6963343089795977</v>
      </c>
      <c r="N10" s="77">
        <v>2.0655454717353314</v>
      </c>
      <c r="O10" s="77">
        <v>2.2699120071749861</v>
      </c>
      <c r="P10" s="77">
        <v>2.2786010732729478</v>
      </c>
      <c r="Q10" s="77">
        <v>2.3671374391178128</v>
      </c>
      <c r="R10" s="77">
        <v>2.4743376273778583</v>
      </c>
      <c r="S10" s="77">
        <v>2.5811245307959441</v>
      </c>
      <c r="T10" s="77">
        <v>2.6484242719208089</v>
      </c>
      <c r="U10" s="77">
        <v>2.7121851529471952</v>
      </c>
      <c r="V10" s="77">
        <v>2.7579644199699436</v>
      </c>
      <c r="W10" s="77">
        <v>2.746685320479862</v>
      </c>
      <c r="Y10" s="85"/>
      <c r="Z10" s="85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</row>
    <row r="11" spans="1:49" ht="15.6" customHeight="1">
      <c r="A11" s="50" t="s">
        <v>84</v>
      </c>
      <c r="B11" s="77">
        <v>1.7522560662519036</v>
      </c>
      <c r="C11" s="77">
        <v>1.833258845452953</v>
      </c>
      <c r="D11" s="77">
        <v>1.7035765662268321</v>
      </c>
      <c r="E11" s="77">
        <v>1.7474393456133741</v>
      </c>
      <c r="F11" s="77">
        <v>1.8059774981109169</v>
      </c>
      <c r="G11" s="77">
        <v>1.8714736938215479</v>
      </c>
      <c r="H11" s="77">
        <v>1.8377376434428521</v>
      </c>
      <c r="I11" s="77">
        <v>1.8444695431175455</v>
      </c>
      <c r="J11" s="77">
        <v>1.8568057308352921</v>
      </c>
      <c r="K11" s="77">
        <v>1.8449826056656418</v>
      </c>
      <c r="L11" s="77">
        <v>1.7460197634113983</v>
      </c>
      <c r="M11" s="77">
        <v>1.7664255197406471</v>
      </c>
      <c r="N11" s="77">
        <v>2.1591977890534255</v>
      </c>
      <c r="O11" s="77">
        <v>2.3261186734554054</v>
      </c>
      <c r="P11" s="77">
        <v>2.407376642115211</v>
      </c>
      <c r="Q11" s="77">
        <v>2.4856417961224326</v>
      </c>
      <c r="R11" s="77">
        <v>2.6196096147747618</v>
      </c>
      <c r="S11" s="77">
        <v>2.6301349028355125</v>
      </c>
      <c r="T11" s="77">
        <v>2.7019806423657839</v>
      </c>
      <c r="U11" s="77">
        <v>2.7866822997096814</v>
      </c>
      <c r="V11" s="77">
        <v>2.8015764866644606</v>
      </c>
      <c r="W11" s="77">
        <v>2.794285925094445</v>
      </c>
      <c r="Y11" s="85"/>
      <c r="Z11" s="85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</row>
    <row r="12" spans="1:49" ht="15.6" customHeight="1">
      <c r="A12" s="50" t="s">
        <v>85</v>
      </c>
      <c r="B12" s="77">
        <v>1.6996979555712117</v>
      </c>
      <c r="C12" s="77">
        <v>1.7828659508153477</v>
      </c>
      <c r="D12" s="77">
        <v>1.6183800198521698</v>
      </c>
      <c r="E12" s="77">
        <v>1.6628733132136382</v>
      </c>
      <c r="F12" s="77">
        <v>1.7218205651078311</v>
      </c>
      <c r="G12" s="77">
        <v>1.7644944133703127</v>
      </c>
      <c r="H12" s="77">
        <v>1.7435560996261408</v>
      </c>
      <c r="I12" s="77">
        <v>1.7381316837526097</v>
      </c>
      <c r="J12" s="77">
        <v>1.7665458929099731</v>
      </c>
      <c r="K12" s="77">
        <v>1.7970785082960965</v>
      </c>
      <c r="L12" s="77">
        <v>1.7435069734253332</v>
      </c>
      <c r="M12" s="77">
        <v>1.7651399360049622</v>
      </c>
      <c r="N12" s="77">
        <v>2.2061443939784553</v>
      </c>
      <c r="O12" s="77">
        <v>2.4376111392342885</v>
      </c>
      <c r="P12" s="77">
        <v>2.5231073847564933</v>
      </c>
      <c r="Q12" s="77">
        <v>2.6362885413565116</v>
      </c>
      <c r="R12" s="77">
        <v>2.7131712139031183</v>
      </c>
      <c r="S12" s="77">
        <v>2.7924508124331244</v>
      </c>
      <c r="T12" s="77">
        <v>2.7446618410274595</v>
      </c>
      <c r="U12" s="77">
        <v>2.8956504323046883</v>
      </c>
      <c r="V12" s="77">
        <v>2.9197944174875379</v>
      </c>
      <c r="W12" s="77">
        <v>2.936247237760639</v>
      </c>
      <c r="Y12" s="85"/>
      <c r="Z12" s="85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</row>
    <row r="13" spans="1:49" ht="14.45">
      <c r="A13"/>
    </row>
    <row r="14" spans="1:49" ht="14.45">
      <c r="A14"/>
      <c r="Z14" s="86"/>
    </row>
    <row r="15" spans="1:49" ht="15.6">
      <c r="A15" s="80" t="s">
        <v>97</v>
      </c>
      <c r="B15" s="81"/>
      <c r="C15" s="82"/>
      <c r="D15" s="82"/>
      <c r="E15" s="82"/>
      <c r="F15" s="82"/>
      <c r="G15" s="81"/>
      <c r="H15" s="82"/>
      <c r="I15" s="82"/>
      <c r="J15" s="82"/>
      <c r="K15" s="82"/>
      <c r="L15" s="82"/>
      <c r="M15" s="82"/>
      <c r="N15" s="82"/>
      <c r="O15" s="82"/>
      <c r="P15" s="82"/>
      <c r="Q15" s="82"/>
      <c r="R15" s="82"/>
      <c r="S15" s="82"/>
      <c r="T15" s="82"/>
      <c r="U15" s="82"/>
      <c r="V15" s="82"/>
      <c r="W15" s="83"/>
      <c r="X15" s="71"/>
      <c r="Y15" s="71"/>
      <c r="Z15" s="71"/>
    </row>
    <row r="16" spans="1:49" s="54" customFormat="1" ht="17.45" customHeight="1">
      <c r="A16" s="87" t="s">
        <v>88</v>
      </c>
      <c r="B16" s="84">
        <v>2024</v>
      </c>
      <c r="C16" s="84">
        <v>2025</v>
      </c>
      <c r="D16" s="84">
        <v>2026</v>
      </c>
      <c r="E16" s="84">
        <v>2027</v>
      </c>
      <c r="F16" s="84">
        <v>2028</v>
      </c>
      <c r="G16" s="84">
        <v>2029</v>
      </c>
      <c r="H16" s="84">
        <v>2030</v>
      </c>
      <c r="I16" s="84">
        <v>2031</v>
      </c>
      <c r="J16" s="84">
        <v>2032</v>
      </c>
      <c r="K16" s="84">
        <v>2033</v>
      </c>
      <c r="L16" s="84">
        <v>2034</v>
      </c>
      <c r="M16" s="84">
        <v>2035</v>
      </c>
      <c r="N16" s="84">
        <v>2036</v>
      </c>
      <c r="O16" s="84">
        <v>2037</v>
      </c>
      <c r="P16" s="84">
        <v>2038</v>
      </c>
      <c r="Q16" s="84">
        <v>2039</v>
      </c>
      <c r="R16" s="84">
        <v>2040</v>
      </c>
      <c r="S16" s="84">
        <v>2041</v>
      </c>
      <c r="T16" s="84">
        <v>2042</v>
      </c>
      <c r="U16" s="84">
        <v>2043</v>
      </c>
      <c r="V16" s="84">
        <v>2044</v>
      </c>
      <c r="W16" s="84">
        <v>2045</v>
      </c>
    </row>
    <row r="17" spans="1:26" ht="15.6" customHeight="1">
      <c r="A17" s="50" t="s">
        <v>35</v>
      </c>
      <c r="B17" s="77">
        <v>1.2831649145793915</v>
      </c>
      <c r="C17" s="77">
        <v>1.3445520516986846</v>
      </c>
      <c r="D17" s="77">
        <v>1.4917074093704223</v>
      </c>
      <c r="E17" s="77">
        <v>1.5059075605773926</v>
      </c>
      <c r="F17" s="77">
        <v>1.5551814792022705</v>
      </c>
      <c r="G17" s="77">
        <v>1.5587441062316894</v>
      </c>
      <c r="H17" s="77">
        <v>1.5296816349289124</v>
      </c>
      <c r="I17" s="77">
        <v>1.5864413263893127</v>
      </c>
      <c r="J17" s="77">
        <v>1.6207842727546693</v>
      </c>
      <c r="K17" s="77">
        <v>1.6419872704391481</v>
      </c>
      <c r="L17" s="77">
        <v>1.6005537836532593</v>
      </c>
      <c r="M17" s="77">
        <v>1.7378258187866211</v>
      </c>
      <c r="N17" s="77">
        <v>1.8724322007217407</v>
      </c>
      <c r="O17" s="77">
        <v>2.0086439270248415</v>
      </c>
      <c r="P17" s="77">
        <v>2.1481567526397707</v>
      </c>
      <c r="Q17" s="77">
        <v>2.2470592655296326</v>
      </c>
      <c r="R17" s="77">
        <v>2.3595252678298948</v>
      </c>
      <c r="S17" s="77">
        <v>2.4524036541404723</v>
      </c>
      <c r="T17" s="77">
        <v>2.4679155429153443</v>
      </c>
      <c r="U17" s="77">
        <v>2.5871385380706786</v>
      </c>
      <c r="V17" s="77">
        <v>2.6125135235004424</v>
      </c>
      <c r="W17" s="77">
        <v>2.7816092933006287</v>
      </c>
    </row>
    <row r="18" spans="1:26" ht="15.6" customHeight="1">
      <c r="A18" s="50" t="s">
        <v>80</v>
      </c>
      <c r="B18" s="77">
        <v>1.2715386732749938</v>
      </c>
      <c r="C18" s="77">
        <v>1.2723163415527343</v>
      </c>
      <c r="D18" s="77">
        <v>1.4320399051055908</v>
      </c>
      <c r="E18" s="77">
        <v>1.486288634109497</v>
      </c>
      <c r="F18" s="77">
        <v>1.5430054822845458</v>
      </c>
      <c r="G18" s="77">
        <v>1.5480260040130616</v>
      </c>
      <c r="H18" s="77">
        <v>1.5324183037981025</v>
      </c>
      <c r="I18" s="77">
        <v>1.5764414017333985</v>
      </c>
      <c r="J18" s="77">
        <v>1.632253490884304</v>
      </c>
      <c r="K18" s="77">
        <v>1.6394095904083252</v>
      </c>
      <c r="L18" s="77">
        <v>1.5447994919128418</v>
      </c>
      <c r="M18" s="77">
        <v>1.5924091784057617</v>
      </c>
      <c r="N18" s="77">
        <v>1.8087703095092773</v>
      </c>
      <c r="O18" s="77">
        <v>2.0125607592010497</v>
      </c>
      <c r="P18" s="77">
        <v>2.2222389466094969</v>
      </c>
      <c r="Q18" s="77">
        <v>2.3210980175170897</v>
      </c>
      <c r="R18" s="77">
        <v>2.3796478835906982</v>
      </c>
      <c r="S18" s="77">
        <v>2.3983942335662842</v>
      </c>
      <c r="T18" s="77">
        <v>2.5025331954956056</v>
      </c>
      <c r="U18" s="77">
        <v>2.6223769585571288</v>
      </c>
      <c r="V18" s="77">
        <v>2.6335383965301515</v>
      </c>
      <c r="W18" s="77">
        <v>2.6563042936248777</v>
      </c>
    </row>
    <row r="19" spans="1:26" ht="15.6" customHeight="1">
      <c r="A19" s="50" t="s">
        <v>81</v>
      </c>
      <c r="B19" s="77">
        <v>1.272033011226654</v>
      </c>
      <c r="C19" s="77">
        <v>1.2722332379760741</v>
      </c>
      <c r="D19" s="77">
        <v>1.4026119294586181</v>
      </c>
      <c r="E19" s="77">
        <v>1.4846949823760986</v>
      </c>
      <c r="F19" s="77">
        <v>1.5593253748321534</v>
      </c>
      <c r="G19" s="77">
        <v>1.5846099781646728</v>
      </c>
      <c r="H19" s="77">
        <v>1.5853072118382094</v>
      </c>
      <c r="I19" s="77">
        <v>1.6103223213806153</v>
      </c>
      <c r="J19" s="77">
        <v>1.6428289160485268</v>
      </c>
      <c r="K19" s="77">
        <v>1.6467213541488648</v>
      </c>
      <c r="L19" s="77">
        <v>1.5532894015197753</v>
      </c>
      <c r="M19" s="77">
        <v>1.6079333836059571</v>
      </c>
      <c r="N19" s="77">
        <v>1.8455542852783202</v>
      </c>
      <c r="O19" s="77">
        <v>2.0204780385284424</v>
      </c>
      <c r="P19" s="77">
        <v>2.202744335861206</v>
      </c>
      <c r="Q19" s="77">
        <v>2.2253630799560549</v>
      </c>
      <c r="R19" s="77">
        <v>2.3528578804473876</v>
      </c>
      <c r="S19" s="77">
        <v>2.3988532289886475</v>
      </c>
      <c r="T19" s="77">
        <v>2.555780782043457</v>
      </c>
      <c r="U19" s="77">
        <v>2.617941563354492</v>
      </c>
      <c r="V19" s="77">
        <v>2.6256940832977294</v>
      </c>
      <c r="W19" s="77">
        <v>2.6656630972137449</v>
      </c>
    </row>
    <row r="20" spans="1:26" ht="15.6" customHeight="1">
      <c r="A20" s="50" t="s">
        <v>82</v>
      </c>
      <c r="B20" s="77">
        <v>1.2180665277671814</v>
      </c>
      <c r="C20" s="77">
        <v>1.2181558007507325</v>
      </c>
      <c r="D20" s="77">
        <v>1.346836745437622</v>
      </c>
      <c r="E20" s="77">
        <v>1.4362324796905517</v>
      </c>
      <c r="F20" s="77">
        <v>1.5351514883575439</v>
      </c>
      <c r="G20" s="77">
        <v>1.5354832746734619</v>
      </c>
      <c r="H20" s="77">
        <v>1.5384202760449761</v>
      </c>
      <c r="I20" s="77">
        <v>1.578326408560071</v>
      </c>
      <c r="J20" s="77">
        <v>1.6205402662086488</v>
      </c>
      <c r="K20" s="77">
        <v>1.6171613146057129</v>
      </c>
      <c r="L20" s="77">
        <v>1.5846913009033203</v>
      </c>
      <c r="M20" s="77">
        <v>1.6387683333740235</v>
      </c>
      <c r="N20" s="77">
        <v>1.8430393507995606</v>
      </c>
      <c r="O20" s="77">
        <v>1.9917048908233643</v>
      </c>
      <c r="P20" s="77">
        <v>2.1402189419097901</v>
      </c>
      <c r="Q20" s="77">
        <v>2.1981383016357423</v>
      </c>
      <c r="R20" s="77">
        <v>2.3851819910430909</v>
      </c>
      <c r="S20" s="77">
        <v>2.4248854424285891</v>
      </c>
      <c r="T20" s="77">
        <v>2.5009238644409182</v>
      </c>
      <c r="U20" s="77">
        <v>2.5978850323486329</v>
      </c>
      <c r="V20" s="77">
        <v>2.6333312546844483</v>
      </c>
      <c r="W20" s="77">
        <v>2.6798936152191164</v>
      </c>
    </row>
    <row r="21" spans="1:26" ht="15.6" customHeight="1">
      <c r="A21" s="50" t="s">
        <v>83</v>
      </c>
      <c r="B21" s="77">
        <v>1.2715790778160094</v>
      </c>
      <c r="C21" s="77">
        <v>1.2713242757568359</v>
      </c>
      <c r="D21" s="77">
        <v>1.4731893872833253</v>
      </c>
      <c r="E21" s="77">
        <v>1.494202033706665</v>
      </c>
      <c r="F21" s="77">
        <v>1.5261356894683837</v>
      </c>
      <c r="G21" s="77">
        <v>1.5462987551116942</v>
      </c>
      <c r="H21" s="77">
        <v>1.5813463392486573</v>
      </c>
      <c r="I21" s="77">
        <v>1.5983392884521483</v>
      </c>
      <c r="J21" s="77">
        <v>1.6122906679186821</v>
      </c>
      <c r="K21" s="77">
        <v>1.5995132845916749</v>
      </c>
      <c r="L21" s="77">
        <v>1.5028130268554687</v>
      </c>
      <c r="M21" s="77">
        <v>1.5366537064208985</v>
      </c>
      <c r="N21" s="77">
        <v>1.9360213891906739</v>
      </c>
      <c r="O21" s="77">
        <v>2.1304671018524171</v>
      </c>
      <c r="P21" s="77">
        <v>2.1676845957794191</v>
      </c>
      <c r="Q21" s="77">
        <v>2.2634354782409667</v>
      </c>
      <c r="R21" s="77">
        <v>2.3827761977996826</v>
      </c>
      <c r="S21" s="77">
        <v>2.5137854329376221</v>
      </c>
      <c r="T21" s="77">
        <v>2.5686322883911132</v>
      </c>
      <c r="U21" s="77">
        <v>2.618882913208008</v>
      </c>
      <c r="V21" s="77">
        <v>2.6777013682708741</v>
      </c>
      <c r="W21" s="77">
        <v>2.6905750624847413</v>
      </c>
    </row>
    <row r="22" spans="1:26" ht="15.6" customHeight="1">
      <c r="A22" s="50" t="s">
        <v>84</v>
      </c>
      <c r="B22" s="77">
        <v>1.2715940335350036</v>
      </c>
      <c r="C22" s="77">
        <v>1.2724026742553711</v>
      </c>
      <c r="D22" s="77">
        <v>1.477335961807251</v>
      </c>
      <c r="E22" s="77">
        <v>1.5098661057281495</v>
      </c>
      <c r="F22" s="77">
        <v>1.5928879095611572</v>
      </c>
      <c r="G22" s="77">
        <v>1.6360622620697021</v>
      </c>
      <c r="H22" s="77">
        <v>1.6525666418914795</v>
      </c>
      <c r="I22" s="77">
        <v>1.6671872657165527</v>
      </c>
      <c r="J22" s="77">
        <v>1.6784142404651641</v>
      </c>
      <c r="K22" s="77">
        <v>1.6691561864929199</v>
      </c>
      <c r="L22" s="77">
        <v>1.5711861581726074</v>
      </c>
      <c r="M22" s="77">
        <v>1.6214854038696289</v>
      </c>
      <c r="N22" s="77">
        <v>2.0433770851135256</v>
      </c>
      <c r="O22" s="77">
        <v>2.2015760316314696</v>
      </c>
      <c r="P22" s="77">
        <v>2.2906839332733155</v>
      </c>
      <c r="Q22" s="77">
        <v>2.3794846406249999</v>
      </c>
      <c r="R22" s="77">
        <v>2.5499227034454344</v>
      </c>
      <c r="S22" s="77">
        <v>2.5570111188201903</v>
      </c>
      <c r="T22" s="77">
        <v>2.61904353704834</v>
      </c>
      <c r="U22" s="77">
        <v>2.6833052824707031</v>
      </c>
      <c r="V22" s="77">
        <v>2.693270112472534</v>
      </c>
      <c r="W22" s="77">
        <v>2.7213035322723389</v>
      </c>
    </row>
    <row r="23" spans="1:26" ht="15.6" customHeight="1">
      <c r="A23" s="50" t="s">
        <v>85</v>
      </c>
      <c r="B23" s="77">
        <v>1.21790381823349</v>
      </c>
      <c r="C23" s="77">
        <v>1.2179296943359375</v>
      </c>
      <c r="D23" s="77">
        <v>1.4170979389801026</v>
      </c>
      <c r="E23" s="77">
        <v>1.4654327592315675</v>
      </c>
      <c r="F23" s="77">
        <v>1.5412235122222901</v>
      </c>
      <c r="G23" s="77">
        <v>1.5494861783599854</v>
      </c>
      <c r="H23" s="77">
        <v>1.5643209789581298</v>
      </c>
      <c r="I23" s="77">
        <v>1.5533072390594482</v>
      </c>
      <c r="J23" s="77">
        <v>1.5777287563104629</v>
      </c>
      <c r="K23" s="77">
        <v>1.6210490501403809</v>
      </c>
      <c r="L23" s="77">
        <v>1.5653417877502442</v>
      </c>
      <c r="M23" s="77">
        <v>1.6192462396240235</v>
      </c>
      <c r="N23" s="77">
        <v>2.0912134047851563</v>
      </c>
      <c r="O23" s="77">
        <v>2.3281187700347901</v>
      </c>
      <c r="P23" s="77">
        <v>2.4366747619476317</v>
      </c>
      <c r="Q23" s="77">
        <v>2.5550301637573241</v>
      </c>
      <c r="R23" s="77">
        <v>2.6417958728790283</v>
      </c>
      <c r="S23" s="77">
        <v>2.7214101983489991</v>
      </c>
      <c r="T23" s="77">
        <v>2.6666563708496094</v>
      </c>
      <c r="U23" s="77">
        <v>2.8039775053710936</v>
      </c>
      <c r="V23" s="77">
        <v>2.827689977157593</v>
      </c>
      <c r="W23" s="77">
        <v>2.8779650282440183</v>
      </c>
    </row>
    <row r="26" spans="1:26" ht="15.6">
      <c r="A26" s="80" t="s">
        <v>98</v>
      </c>
      <c r="B26" s="81"/>
      <c r="C26" s="82"/>
      <c r="D26" s="82"/>
      <c r="E26" s="82"/>
      <c r="F26" s="82"/>
      <c r="G26" s="81"/>
      <c r="H26" s="82"/>
      <c r="I26" s="82"/>
      <c r="J26" s="82"/>
      <c r="K26" s="82"/>
      <c r="L26" s="82"/>
      <c r="M26" s="82"/>
      <c r="N26" s="82"/>
      <c r="O26" s="82"/>
      <c r="P26" s="82"/>
      <c r="Q26" s="82"/>
      <c r="R26" s="82"/>
      <c r="S26" s="82"/>
      <c r="T26" s="82"/>
      <c r="U26" s="82"/>
      <c r="V26" s="82"/>
      <c r="W26" s="83"/>
      <c r="X26" s="71"/>
      <c r="Y26" s="71"/>
      <c r="Z26" s="71"/>
    </row>
    <row r="27" spans="1:26" s="54" customFormat="1" ht="17.45" customHeight="1">
      <c r="A27" s="87" t="s">
        <v>88</v>
      </c>
      <c r="B27" s="84">
        <v>2024</v>
      </c>
      <c r="C27" s="84">
        <v>2025</v>
      </c>
      <c r="D27" s="84">
        <v>2026</v>
      </c>
      <c r="E27" s="84">
        <v>2027</v>
      </c>
      <c r="F27" s="84">
        <v>2028</v>
      </c>
      <c r="G27" s="84">
        <v>2029</v>
      </c>
      <c r="H27" s="84">
        <v>2030</v>
      </c>
      <c r="I27" s="84">
        <v>2031</v>
      </c>
      <c r="J27" s="84">
        <v>2032</v>
      </c>
      <c r="K27" s="84">
        <v>2033</v>
      </c>
      <c r="L27" s="84">
        <v>2034</v>
      </c>
      <c r="M27" s="84">
        <v>2035</v>
      </c>
      <c r="N27" s="84">
        <v>2036</v>
      </c>
      <c r="O27" s="84">
        <v>2037</v>
      </c>
      <c r="P27" s="84">
        <v>2038</v>
      </c>
      <c r="Q27" s="84">
        <v>2039</v>
      </c>
      <c r="R27" s="84">
        <v>2040</v>
      </c>
      <c r="S27" s="84">
        <v>2041</v>
      </c>
      <c r="T27" s="84">
        <v>2042</v>
      </c>
      <c r="U27" s="84">
        <v>2043</v>
      </c>
      <c r="V27" s="84">
        <v>2044</v>
      </c>
      <c r="W27" s="84">
        <v>2045</v>
      </c>
    </row>
    <row r="28" spans="1:26" ht="15.6" customHeight="1">
      <c r="A28" s="50" t="s">
        <v>35</v>
      </c>
      <c r="B28" s="77">
        <v>0.50597478534409213</v>
      </c>
      <c r="C28" s="77">
        <v>0.50509868021733084</v>
      </c>
      <c r="D28" s="77">
        <v>0.27847107995303183</v>
      </c>
      <c r="E28" s="77">
        <v>0.35303341524641563</v>
      </c>
      <c r="F28" s="77">
        <v>0.34147197623430381</v>
      </c>
      <c r="G28" s="77">
        <v>0.3186200143255985</v>
      </c>
      <c r="H28" s="77">
        <v>0.26562370523552153</v>
      </c>
      <c r="I28" s="77">
        <v>0.24325586900924659</v>
      </c>
      <c r="J28" s="77">
        <v>0.23231103996721911</v>
      </c>
      <c r="K28" s="77">
        <v>0.21677757297431421</v>
      </c>
      <c r="L28" s="77">
        <v>0.20000946007855305</v>
      </c>
      <c r="M28" s="77">
        <v>0.15143842334722799</v>
      </c>
      <c r="N28" s="77">
        <v>0.16454671025787737</v>
      </c>
      <c r="O28" s="77">
        <v>0.15154859043029695</v>
      </c>
      <c r="P28" s="77">
        <v>0.10499780393751013</v>
      </c>
      <c r="Q28" s="77">
        <v>9.3284743436136283E-2</v>
      </c>
      <c r="R28" s="77">
        <v>8.6819198015427687E-2</v>
      </c>
      <c r="S28" s="77">
        <v>8.4216757582782298E-2</v>
      </c>
      <c r="T28" s="77">
        <v>9.9502082082811277E-2</v>
      </c>
      <c r="U28" s="77">
        <v>0.10263183208114281</v>
      </c>
      <c r="V28" s="77">
        <v>0.10344186890535523</v>
      </c>
      <c r="W28" s="77">
        <v>7.5334792718812355E-2</v>
      </c>
    </row>
    <row r="29" spans="1:26" ht="15.6" customHeight="1">
      <c r="A29" s="50" t="s">
        <v>80</v>
      </c>
      <c r="B29" s="77">
        <v>0.48079032053554105</v>
      </c>
      <c r="C29" s="77">
        <v>0.56099972164807954</v>
      </c>
      <c r="D29" s="77">
        <v>0.33558661972218889</v>
      </c>
      <c r="E29" s="77">
        <v>0.30722004287508314</v>
      </c>
      <c r="F29" s="77">
        <v>0.27039944302272123</v>
      </c>
      <c r="G29" s="77">
        <v>0.30305173948087311</v>
      </c>
      <c r="H29" s="77">
        <v>0.2593249912552561</v>
      </c>
      <c r="I29" s="77">
        <v>0.23643008386451658</v>
      </c>
      <c r="J29" s="77">
        <v>0.2394272008644347</v>
      </c>
      <c r="K29" s="77">
        <v>0.20047619927664123</v>
      </c>
      <c r="L29" s="77">
        <v>0.19978113457291433</v>
      </c>
      <c r="M29" s="77">
        <v>0.16434975160669768</v>
      </c>
      <c r="N29" s="77">
        <v>0.15181455797330057</v>
      </c>
      <c r="O29" s="77">
        <v>0.15840570666255011</v>
      </c>
      <c r="P29" s="77">
        <v>0.10100557043976803</v>
      </c>
      <c r="Q29" s="77">
        <v>8.1054999315401999E-2</v>
      </c>
      <c r="R29" s="77">
        <v>7.6444333381975996E-2</v>
      </c>
      <c r="S29" s="77">
        <v>8.0532612212389248E-2</v>
      </c>
      <c r="T29" s="77">
        <v>7.7601069568446368E-2</v>
      </c>
      <c r="U29" s="77">
        <v>9.3916850494048562E-2</v>
      </c>
      <c r="V29" s="77">
        <v>9.9980773688782471E-2</v>
      </c>
      <c r="W29" s="77">
        <v>6.6224894153909752E-2</v>
      </c>
    </row>
    <row r="30" spans="1:26" ht="15.6" customHeight="1">
      <c r="A30" s="50" t="s">
        <v>81</v>
      </c>
      <c r="B30" s="77">
        <v>0.48023413463061654</v>
      </c>
      <c r="C30" s="77">
        <v>0.56187824226993255</v>
      </c>
      <c r="D30" s="77">
        <v>0.33572791259802437</v>
      </c>
      <c r="E30" s="77">
        <v>0.36061542352055803</v>
      </c>
      <c r="F30" s="77">
        <v>0.31285364228506785</v>
      </c>
      <c r="G30" s="77">
        <v>0.32990660194765031</v>
      </c>
      <c r="H30" s="77">
        <v>0.24104474930357608</v>
      </c>
      <c r="I30" s="77">
        <v>0.2156406645353646</v>
      </c>
      <c r="J30" s="77">
        <v>0.2049354274055995</v>
      </c>
      <c r="K30" s="77">
        <v>0.20075265350816213</v>
      </c>
      <c r="L30" s="77">
        <v>0.19891632145162347</v>
      </c>
      <c r="M30" s="77">
        <v>0.16359763683233761</v>
      </c>
      <c r="N30" s="77">
        <v>0.13382088119808772</v>
      </c>
      <c r="O30" s="77">
        <v>0.10536650059953657</v>
      </c>
      <c r="P30" s="77">
        <v>8.8347547074621072E-2</v>
      </c>
      <c r="Q30" s="77">
        <v>8.5049698675533761E-2</v>
      </c>
      <c r="R30" s="77">
        <v>7.4098267016156114E-2</v>
      </c>
      <c r="S30" s="77">
        <v>7.9016129712582095E-2</v>
      </c>
      <c r="T30" s="77">
        <v>7.5066180564599572E-2</v>
      </c>
      <c r="U30" s="77">
        <v>9.3209627898982725E-2</v>
      </c>
      <c r="V30" s="77">
        <v>9.612908937198901E-2</v>
      </c>
      <c r="W30" s="77">
        <v>6.0920681245007553E-2</v>
      </c>
    </row>
    <row r="31" spans="1:26" ht="15.6" customHeight="1">
      <c r="A31" s="50" t="s">
        <v>82</v>
      </c>
      <c r="B31" s="77">
        <v>0.48187896882965581</v>
      </c>
      <c r="C31" s="77">
        <v>0.56492955728719851</v>
      </c>
      <c r="D31" s="77">
        <v>0.35770903909613194</v>
      </c>
      <c r="E31" s="77">
        <v>0.36940230738717017</v>
      </c>
      <c r="F31" s="77">
        <v>0.35896672269192292</v>
      </c>
      <c r="G31" s="77">
        <v>0.4056283735601206</v>
      </c>
      <c r="H31" s="77">
        <v>0.28704117581386374</v>
      </c>
      <c r="I31" s="77">
        <v>0.26563987306209769</v>
      </c>
      <c r="J31" s="77">
        <v>0.24400415036765322</v>
      </c>
      <c r="K31" s="77">
        <v>0.23650187140732679</v>
      </c>
      <c r="L31" s="77">
        <v>0.2370259486045381</v>
      </c>
      <c r="M31" s="77">
        <v>0.18378333059833851</v>
      </c>
      <c r="N31" s="77">
        <v>0.16211197795765148</v>
      </c>
      <c r="O31" s="77">
        <v>0.14947359728372656</v>
      </c>
      <c r="P31" s="77">
        <v>0.10398658848859277</v>
      </c>
      <c r="Q31" s="77">
        <v>8.08710095969052E-2</v>
      </c>
      <c r="R31" s="77">
        <v>6.9651690188466578E-2</v>
      </c>
      <c r="S31" s="77">
        <v>7.6035024341546936E-2</v>
      </c>
      <c r="T31" s="77">
        <v>8.921679138215631E-2</v>
      </c>
      <c r="U31" s="77">
        <v>0.10998467694335198</v>
      </c>
      <c r="V31" s="77">
        <v>0.10641491232453985</v>
      </c>
      <c r="W31" s="77">
        <v>7.6159344888968861E-2</v>
      </c>
    </row>
    <row r="32" spans="1:26" ht="15.6" customHeight="1">
      <c r="A32" s="50" t="s">
        <v>83</v>
      </c>
      <c r="B32" s="77">
        <v>0.48064354493636452</v>
      </c>
      <c r="C32" s="77">
        <v>0.56111853975125259</v>
      </c>
      <c r="D32" s="77">
        <v>0.23566979182422115</v>
      </c>
      <c r="E32" s="77">
        <v>0.21633686836037413</v>
      </c>
      <c r="F32" s="77">
        <v>0.22311184333825787</v>
      </c>
      <c r="G32" s="77">
        <v>0.23471202825714135</v>
      </c>
      <c r="H32" s="77">
        <v>0.18426301245268178</v>
      </c>
      <c r="I32" s="77">
        <v>0.18561036583010293</v>
      </c>
      <c r="J32" s="77">
        <v>0.18671907398720203</v>
      </c>
      <c r="K32" s="77">
        <v>0.18395929892731597</v>
      </c>
      <c r="L32" s="77">
        <v>0.1828101920650676</v>
      </c>
      <c r="M32" s="77">
        <v>0.1596806025586992</v>
      </c>
      <c r="N32" s="77">
        <v>0.12952408254465742</v>
      </c>
      <c r="O32" s="77">
        <v>0.13944490532256895</v>
      </c>
      <c r="P32" s="77">
        <v>0.11091647749352875</v>
      </c>
      <c r="Q32" s="77">
        <v>0.10370196087684622</v>
      </c>
      <c r="R32" s="77">
        <v>9.1561429578175771E-2</v>
      </c>
      <c r="S32" s="77">
        <v>6.7339097858321859E-2</v>
      </c>
      <c r="T32" s="77">
        <v>7.979198352969577E-2</v>
      </c>
      <c r="U32" s="77">
        <v>9.3302239739187526E-2</v>
      </c>
      <c r="V32" s="77">
        <v>8.0263051699069332E-2</v>
      </c>
      <c r="W32" s="77">
        <v>5.6110257995120719E-2</v>
      </c>
    </row>
    <row r="33" spans="1:27" ht="15.6" customHeight="1">
      <c r="A33" s="50" t="s">
        <v>84</v>
      </c>
      <c r="B33" s="77">
        <v>0.48066203271689989</v>
      </c>
      <c r="C33" s="77">
        <v>0.56085617119758202</v>
      </c>
      <c r="D33" s="77">
        <v>0.22624060441958113</v>
      </c>
      <c r="E33" s="77">
        <v>0.23757323988522472</v>
      </c>
      <c r="F33" s="77">
        <v>0.21308958854975971</v>
      </c>
      <c r="G33" s="77">
        <v>0.23541143175184587</v>
      </c>
      <c r="H33" s="77">
        <v>0.18517100155137248</v>
      </c>
      <c r="I33" s="77">
        <v>0.17728227740099281</v>
      </c>
      <c r="J33" s="77">
        <v>0.17839149037012783</v>
      </c>
      <c r="K33" s="77">
        <v>0.1758264191727219</v>
      </c>
      <c r="L33" s="77">
        <v>0.17483360523879085</v>
      </c>
      <c r="M33" s="77">
        <v>0.14494011587101827</v>
      </c>
      <c r="N33" s="77">
        <v>0.11582070393990027</v>
      </c>
      <c r="O33" s="77">
        <v>0.12454264182393579</v>
      </c>
      <c r="P33" s="77">
        <v>0.11669270884189568</v>
      </c>
      <c r="Q33" s="77">
        <v>0.10615715549743268</v>
      </c>
      <c r="R33" s="77">
        <v>6.9686911329327153E-2</v>
      </c>
      <c r="S33" s="77">
        <v>7.3123784015322102E-2</v>
      </c>
      <c r="T33" s="77">
        <v>8.2937105317444068E-2</v>
      </c>
      <c r="U33" s="77">
        <v>0.1033770172389783</v>
      </c>
      <c r="V33" s="77">
        <v>0.10830637419192633</v>
      </c>
      <c r="W33" s="77">
        <v>7.2982392822105904E-2</v>
      </c>
    </row>
    <row r="34" spans="1:27" ht="15.6" customHeight="1">
      <c r="A34" s="50" t="s">
        <v>85</v>
      </c>
      <c r="B34" s="77">
        <v>0.48179413733772164</v>
      </c>
      <c r="C34" s="77">
        <v>0.56493625647941026</v>
      </c>
      <c r="D34" s="77">
        <v>0.20128208087206725</v>
      </c>
      <c r="E34" s="77">
        <v>0.19744055398207089</v>
      </c>
      <c r="F34" s="77">
        <v>0.18059705288554098</v>
      </c>
      <c r="G34" s="77">
        <v>0.21500823501032731</v>
      </c>
      <c r="H34" s="77">
        <v>0.17923512066801078</v>
      </c>
      <c r="I34" s="77">
        <v>0.18482444469316139</v>
      </c>
      <c r="J34" s="77">
        <v>0.18881713659951022</v>
      </c>
      <c r="K34" s="77">
        <v>0.17602945815571561</v>
      </c>
      <c r="L34" s="77">
        <v>0.17816518567508902</v>
      </c>
      <c r="M34" s="77">
        <v>0.14589369638093888</v>
      </c>
      <c r="N34" s="77">
        <v>0.11493098919329886</v>
      </c>
      <c r="O34" s="77">
        <v>0.10949236919949856</v>
      </c>
      <c r="P34" s="77">
        <v>8.6432622808861548E-2</v>
      </c>
      <c r="Q34" s="77">
        <v>8.1258377599187193E-2</v>
      </c>
      <c r="R34" s="77">
        <v>7.1375341024090072E-2</v>
      </c>
      <c r="S34" s="77">
        <v>7.10406140841255E-2</v>
      </c>
      <c r="T34" s="77">
        <v>7.8005470177850214E-2</v>
      </c>
      <c r="U34" s="77">
        <v>9.1672926933594509E-2</v>
      </c>
      <c r="V34" s="77">
        <v>9.2104440329945178E-2</v>
      </c>
      <c r="W34" s="77">
        <v>5.8282209516620262E-2</v>
      </c>
    </row>
    <row r="37" spans="1:27" ht="18">
      <c r="A37" s="80" t="s">
        <v>99</v>
      </c>
      <c r="B37" s="81"/>
      <c r="C37" s="82"/>
      <c r="D37" s="82"/>
      <c r="E37" s="82"/>
      <c r="F37" s="82"/>
      <c r="G37" s="81"/>
      <c r="H37" s="82"/>
      <c r="I37" s="82"/>
      <c r="J37" s="82"/>
      <c r="K37" s="82"/>
      <c r="L37" s="82"/>
      <c r="M37" s="82"/>
      <c r="N37" s="82"/>
      <c r="O37" s="82"/>
      <c r="P37" s="82"/>
      <c r="Q37" s="82"/>
      <c r="R37" s="82"/>
      <c r="S37" s="82"/>
      <c r="T37" s="82"/>
      <c r="U37" s="82"/>
      <c r="V37" s="82"/>
      <c r="W37" s="83"/>
      <c r="X37" s="71"/>
      <c r="Y37" s="71"/>
      <c r="Z37" s="71"/>
    </row>
    <row r="38" spans="1:27" s="54" customFormat="1" ht="17.45" customHeight="1">
      <c r="A38" s="87" t="s">
        <v>88</v>
      </c>
      <c r="B38" s="84">
        <v>2024</v>
      </c>
      <c r="C38" s="84">
        <v>2025</v>
      </c>
      <c r="D38" s="84">
        <v>2026</v>
      </c>
      <c r="E38" s="84">
        <v>2027</v>
      </c>
      <c r="F38" s="84">
        <v>2028</v>
      </c>
      <c r="G38" s="84">
        <v>2029</v>
      </c>
      <c r="H38" s="84">
        <v>2030</v>
      </c>
      <c r="I38" s="84">
        <v>2031</v>
      </c>
      <c r="J38" s="84">
        <v>2032</v>
      </c>
      <c r="K38" s="84">
        <v>2033</v>
      </c>
      <c r="L38" s="84">
        <v>2034</v>
      </c>
      <c r="M38" s="84">
        <v>2035</v>
      </c>
      <c r="N38" s="84">
        <v>2036</v>
      </c>
      <c r="O38" s="84">
        <v>2037</v>
      </c>
      <c r="P38" s="84">
        <v>2038</v>
      </c>
      <c r="Q38" s="84">
        <v>2039</v>
      </c>
      <c r="R38" s="84">
        <v>2040</v>
      </c>
      <c r="S38" s="84">
        <v>2041</v>
      </c>
      <c r="T38" s="84">
        <v>2042</v>
      </c>
      <c r="U38" s="84">
        <v>2043</v>
      </c>
      <c r="V38" s="84">
        <v>2044</v>
      </c>
      <c r="W38" s="84">
        <v>2045</v>
      </c>
    </row>
    <row r="39" spans="1:27" ht="16.149999999999999" customHeight="1">
      <c r="A39" s="50" t="s">
        <v>35</v>
      </c>
      <c r="B39" s="77" t="s">
        <v>100</v>
      </c>
      <c r="C39" s="77" t="s">
        <v>100</v>
      </c>
      <c r="D39" s="77" t="s">
        <v>100</v>
      </c>
      <c r="E39" s="77" t="s">
        <v>100</v>
      </c>
      <c r="F39" s="77" t="s">
        <v>100</v>
      </c>
      <c r="G39" s="77" t="s">
        <v>100</v>
      </c>
      <c r="H39" s="77">
        <v>3.1799924246972124</v>
      </c>
      <c r="I39" s="77" t="s">
        <v>100</v>
      </c>
      <c r="J39" s="77" t="s">
        <v>100</v>
      </c>
      <c r="K39" s="77" t="s">
        <v>100</v>
      </c>
      <c r="L39" s="77" t="s">
        <v>100</v>
      </c>
      <c r="M39" s="77" t="s">
        <v>100</v>
      </c>
      <c r="N39" s="77" t="s">
        <v>100</v>
      </c>
      <c r="O39" s="77" t="s">
        <v>100</v>
      </c>
      <c r="P39" s="77" t="s">
        <v>100</v>
      </c>
      <c r="Q39" s="77" t="s">
        <v>100</v>
      </c>
      <c r="R39" s="77" t="s">
        <v>100</v>
      </c>
      <c r="S39" s="77" t="s">
        <v>100</v>
      </c>
      <c r="T39" s="77" t="s">
        <v>100</v>
      </c>
      <c r="U39" s="77" t="s">
        <v>100</v>
      </c>
      <c r="V39" s="77" t="s">
        <v>100</v>
      </c>
      <c r="W39" s="77" t="s">
        <v>100</v>
      </c>
      <c r="X39"/>
      <c r="Y39"/>
      <c r="Z39"/>
      <c r="AA39"/>
    </row>
    <row r="40" spans="1:27" ht="16.149999999999999" customHeight="1">
      <c r="A40" s="50" t="s">
        <v>80</v>
      </c>
      <c r="B40" s="77" t="s">
        <v>100</v>
      </c>
      <c r="C40" s="77" t="s">
        <v>100</v>
      </c>
      <c r="D40" s="77" t="s">
        <v>100</v>
      </c>
      <c r="E40" s="77" t="s">
        <v>100</v>
      </c>
      <c r="F40" s="77" t="s">
        <v>100</v>
      </c>
      <c r="G40" s="77" t="s">
        <v>100</v>
      </c>
      <c r="H40" s="77">
        <v>2.0199939378730996</v>
      </c>
      <c r="I40" s="77" t="s">
        <v>100</v>
      </c>
      <c r="J40" s="77" t="s">
        <v>100</v>
      </c>
      <c r="K40" s="77" t="s">
        <v>100</v>
      </c>
      <c r="L40" s="77" t="s">
        <v>100</v>
      </c>
      <c r="M40" s="77" t="s">
        <v>100</v>
      </c>
      <c r="N40" s="77" t="s">
        <v>100</v>
      </c>
      <c r="O40" s="77" t="s">
        <v>100</v>
      </c>
      <c r="P40" s="77" t="s">
        <v>100</v>
      </c>
      <c r="Q40" s="77" t="s">
        <v>100</v>
      </c>
      <c r="R40" s="77" t="s">
        <v>100</v>
      </c>
      <c r="S40" s="77" t="s">
        <v>100</v>
      </c>
      <c r="T40" s="77" t="s">
        <v>100</v>
      </c>
      <c r="U40" s="77" t="s">
        <v>100</v>
      </c>
      <c r="V40" s="77" t="s">
        <v>100</v>
      </c>
      <c r="W40" s="77" t="s">
        <v>100</v>
      </c>
      <c r="X40"/>
      <c r="Y40"/>
      <c r="Z40"/>
      <c r="AA40"/>
    </row>
    <row r="41" spans="1:27" ht="16.149999999999999" customHeight="1">
      <c r="A41" s="50" t="s">
        <v>81</v>
      </c>
      <c r="B41" s="77" t="s">
        <v>100</v>
      </c>
      <c r="C41" s="77" t="s">
        <v>100</v>
      </c>
      <c r="D41" s="77" t="s">
        <v>100</v>
      </c>
      <c r="E41" s="77" t="s">
        <v>100</v>
      </c>
      <c r="F41" s="77" t="s">
        <v>100</v>
      </c>
      <c r="G41" s="77" t="s">
        <v>100</v>
      </c>
      <c r="H41" s="77">
        <v>0.30460723921041621</v>
      </c>
      <c r="I41" s="77" t="s">
        <v>100</v>
      </c>
      <c r="J41" s="77" t="s">
        <v>100</v>
      </c>
      <c r="K41" s="77" t="s">
        <v>100</v>
      </c>
      <c r="L41" s="77" t="s">
        <v>100</v>
      </c>
      <c r="M41" s="77" t="s">
        <v>100</v>
      </c>
      <c r="N41" s="77" t="s">
        <v>100</v>
      </c>
      <c r="O41" s="77" t="s">
        <v>100</v>
      </c>
      <c r="P41" s="77" t="s">
        <v>100</v>
      </c>
      <c r="Q41" s="77" t="s">
        <v>100</v>
      </c>
      <c r="R41" s="77" t="s">
        <v>100</v>
      </c>
      <c r="S41" s="77" t="s">
        <v>100</v>
      </c>
      <c r="T41" s="77" t="s">
        <v>100</v>
      </c>
      <c r="U41" s="77" t="s">
        <v>100</v>
      </c>
      <c r="V41" s="77" t="s">
        <v>100</v>
      </c>
      <c r="W41" s="77" t="s">
        <v>100</v>
      </c>
      <c r="X41"/>
      <c r="Y41"/>
      <c r="Z41"/>
      <c r="AA41"/>
    </row>
    <row r="42" spans="1:27" ht="16.149999999999999" customHeight="1">
      <c r="A42" s="50" t="s">
        <v>82</v>
      </c>
      <c r="B42" s="77" t="s">
        <v>100</v>
      </c>
      <c r="C42" s="77" t="s">
        <v>100</v>
      </c>
      <c r="D42" s="77" t="s">
        <v>100</v>
      </c>
      <c r="E42" s="77" t="s">
        <v>100</v>
      </c>
      <c r="F42" s="77" t="s">
        <v>100</v>
      </c>
      <c r="G42" s="77" t="s">
        <v>100</v>
      </c>
      <c r="H42" s="77">
        <v>5.5382432385796729</v>
      </c>
      <c r="I42" s="77">
        <v>2.5442160551880328</v>
      </c>
      <c r="J42" s="77" t="s">
        <v>100</v>
      </c>
      <c r="K42" s="77" t="s">
        <v>100</v>
      </c>
      <c r="L42" s="77" t="s">
        <v>100</v>
      </c>
      <c r="M42" s="77" t="s">
        <v>100</v>
      </c>
      <c r="N42" s="77" t="s">
        <v>100</v>
      </c>
      <c r="O42" s="77" t="s">
        <v>100</v>
      </c>
      <c r="P42" s="77" t="s">
        <v>100</v>
      </c>
      <c r="Q42" s="77" t="s">
        <v>100</v>
      </c>
      <c r="R42" s="77" t="s">
        <v>100</v>
      </c>
      <c r="S42" s="77" t="s">
        <v>100</v>
      </c>
      <c r="T42" s="77" t="s">
        <v>100</v>
      </c>
      <c r="U42" s="77" t="s">
        <v>100</v>
      </c>
      <c r="V42" s="77" t="s">
        <v>100</v>
      </c>
      <c r="W42" s="77" t="s">
        <v>100</v>
      </c>
      <c r="X42"/>
      <c r="Y42"/>
      <c r="Z42"/>
      <c r="AA42"/>
    </row>
    <row r="43" spans="1:27" ht="16.149999999999999" customHeight="1">
      <c r="A43" s="50" t="s">
        <v>83</v>
      </c>
      <c r="B43" s="77" t="s">
        <v>100</v>
      </c>
      <c r="C43" s="77" t="s">
        <v>100</v>
      </c>
      <c r="D43" s="77" t="s">
        <v>100</v>
      </c>
      <c r="E43" s="77" t="s">
        <v>100</v>
      </c>
      <c r="F43" s="77" t="s">
        <v>100</v>
      </c>
      <c r="G43" s="77" t="s">
        <v>100</v>
      </c>
      <c r="H43" s="77" t="s">
        <v>100</v>
      </c>
      <c r="I43" s="77" t="s">
        <v>100</v>
      </c>
      <c r="J43" s="77" t="s">
        <v>100</v>
      </c>
      <c r="K43" s="77" t="s">
        <v>100</v>
      </c>
      <c r="L43" s="77" t="s">
        <v>100</v>
      </c>
      <c r="M43" s="77" t="s">
        <v>100</v>
      </c>
      <c r="N43" s="77" t="s">
        <v>100</v>
      </c>
      <c r="O43" s="77" t="s">
        <v>100</v>
      </c>
      <c r="P43" s="77" t="s">
        <v>100</v>
      </c>
      <c r="Q43" s="77" t="s">
        <v>100</v>
      </c>
      <c r="R43" s="77" t="s">
        <v>100</v>
      </c>
      <c r="S43" s="77" t="s">
        <v>100</v>
      </c>
      <c r="T43" s="77" t="s">
        <v>100</v>
      </c>
      <c r="U43" s="77" t="s">
        <v>100</v>
      </c>
      <c r="V43" s="77" t="s">
        <v>100</v>
      </c>
      <c r="W43" s="77" t="s">
        <v>100</v>
      </c>
      <c r="X43"/>
      <c r="Y43"/>
      <c r="Z43"/>
      <c r="AA43"/>
    </row>
    <row r="44" spans="1:27" ht="16.149999999999999" customHeight="1">
      <c r="A44" s="50" t="s">
        <v>84</v>
      </c>
      <c r="B44" s="77" t="s">
        <v>100</v>
      </c>
      <c r="C44" s="77" t="s">
        <v>100</v>
      </c>
      <c r="D44" s="77" t="s">
        <v>100</v>
      </c>
      <c r="E44" s="77" t="s">
        <v>100</v>
      </c>
      <c r="F44" s="77" t="s">
        <v>100</v>
      </c>
      <c r="G44" s="77" t="s">
        <v>100</v>
      </c>
      <c r="H44" s="77" t="s">
        <v>100</v>
      </c>
      <c r="I44" s="77" t="s">
        <v>100</v>
      </c>
      <c r="J44" s="77" t="s">
        <v>100</v>
      </c>
      <c r="K44" s="77" t="s">
        <v>100</v>
      </c>
      <c r="L44" s="77" t="s">
        <v>100</v>
      </c>
      <c r="M44" s="77" t="s">
        <v>100</v>
      </c>
      <c r="N44" s="77" t="s">
        <v>100</v>
      </c>
      <c r="O44" s="77" t="s">
        <v>100</v>
      </c>
      <c r="P44" s="77" t="s">
        <v>100</v>
      </c>
      <c r="Q44" s="77" t="s">
        <v>100</v>
      </c>
      <c r="R44" s="77" t="s">
        <v>100</v>
      </c>
      <c r="S44" s="77" t="s">
        <v>100</v>
      </c>
      <c r="T44" s="77" t="s">
        <v>100</v>
      </c>
      <c r="U44" s="77" t="s">
        <v>100</v>
      </c>
      <c r="V44" s="77" t="s">
        <v>100</v>
      </c>
      <c r="W44" s="77" t="s">
        <v>100</v>
      </c>
      <c r="X44"/>
      <c r="Y44"/>
      <c r="Z44"/>
      <c r="AA44"/>
    </row>
    <row r="45" spans="1:27" ht="16.149999999999999" customHeight="1">
      <c r="A45" s="50" t="s">
        <v>85</v>
      </c>
      <c r="B45" s="77" t="s">
        <v>100</v>
      </c>
      <c r="C45" s="77" t="s">
        <v>100</v>
      </c>
      <c r="D45" s="77" t="s">
        <v>100</v>
      </c>
      <c r="E45" s="77" t="s">
        <v>100</v>
      </c>
      <c r="F45" s="77" t="s">
        <v>100</v>
      </c>
      <c r="G45" s="77" t="s">
        <v>100</v>
      </c>
      <c r="H45" s="77" t="s">
        <v>100</v>
      </c>
      <c r="I45" s="77" t="s">
        <v>100</v>
      </c>
      <c r="J45" s="77" t="s">
        <v>100</v>
      </c>
      <c r="K45" s="77" t="s">
        <v>100</v>
      </c>
      <c r="L45" s="77" t="s">
        <v>100</v>
      </c>
      <c r="M45" s="77" t="s">
        <v>100</v>
      </c>
      <c r="N45" s="77" t="s">
        <v>100</v>
      </c>
      <c r="O45" s="77" t="s">
        <v>100</v>
      </c>
      <c r="P45" s="77" t="s">
        <v>100</v>
      </c>
      <c r="Q45" s="77" t="s">
        <v>100</v>
      </c>
      <c r="R45" s="77" t="s">
        <v>100</v>
      </c>
      <c r="S45" s="77" t="s">
        <v>100</v>
      </c>
      <c r="T45" s="77" t="s">
        <v>100</v>
      </c>
      <c r="U45" s="77" t="s">
        <v>100</v>
      </c>
      <c r="V45" s="77" t="s">
        <v>100</v>
      </c>
      <c r="W45" s="77" t="s">
        <v>100</v>
      </c>
      <c r="X45"/>
      <c r="Y45"/>
      <c r="Z45"/>
      <c r="AA45"/>
    </row>
    <row r="46" spans="1:27" customFormat="1" ht="14.45">
      <c r="A46" s="88"/>
    </row>
    <row r="47" spans="1:27" customFormat="1" ht="14.45">
      <c r="A47" s="88" t="s">
        <v>49</v>
      </c>
    </row>
    <row r="48" spans="1:27" customFormat="1" ht="14.45">
      <c r="A48" s="79" t="s">
        <v>101</v>
      </c>
    </row>
    <row r="49" spans="1:1" customFormat="1" ht="14.45">
      <c r="A49" s="88" t="s">
        <v>102</v>
      </c>
    </row>
    <row r="50" spans="1:1" customFormat="1" ht="14.45">
      <c r="A50" s="88"/>
    </row>
    <row r="51" spans="1:1" customFormat="1" ht="14.45"/>
    <row r="52" spans="1:1" customFormat="1" ht="14.45"/>
    <row r="53" spans="1:1" customFormat="1" ht="14.45"/>
    <row r="54" spans="1:1" customFormat="1" ht="14.45"/>
    <row r="55" spans="1:1" customFormat="1" ht="14.45"/>
    <row r="56" spans="1:1" customFormat="1" ht="14.45"/>
    <row r="57" spans="1:1" customFormat="1" ht="14.45"/>
    <row r="58" spans="1:1" customFormat="1" ht="14.45"/>
    <row r="59" spans="1:1" customFormat="1" ht="14.45"/>
    <row r="60" spans="1:1" customFormat="1" ht="14.45"/>
    <row r="61" spans="1:1" customFormat="1" ht="14.45"/>
    <row r="62" spans="1:1" customFormat="1" ht="14.45"/>
    <row r="63" spans="1:1" customFormat="1" ht="14.45"/>
    <row r="64" spans="1:1" customFormat="1" ht="14.45"/>
    <row r="65" customFormat="1" ht="14.45"/>
    <row r="66" customFormat="1" ht="14.45"/>
    <row r="67" customFormat="1" ht="14.45"/>
  </sheetData>
  <pageMargins left="0.7" right="0.7" top="0.75" bottom="0.75" header="0.3" footer="0.3"/>
  <pageSetup orientation="portrait" horizontalDpi="360" verticalDpi="36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4"/>
  </sheetPr>
  <dimension ref="A1:W216"/>
  <sheetViews>
    <sheetView workbookViewId="0">
      <selection activeCell="G14" sqref="G14"/>
    </sheetView>
  </sheetViews>
  <sheetFormatPr defaultColWidth="8.85546875" defaultRowHeight="13.15"/>
  <cols>
    <col min="1" max="1" width="37.140625" style="93" bestFit="1" customWidth="1"/>
    <col min="2" max="16384" width="8.85546875" style="93"/>
  </cols>
  <sheetData>
    <row r="1" spans="1:23" ht="15.6">
      <c r="A1" s="92" t="s">
        <v>103</v>
      </c>
    </row>
    <row r="2" spans="1:23">
      <c r="A2" s="79"/>
    </row>
    <row r="3" spans="1:23">
      <c r="A3" s="79"/>
    </row>
    <row r="4" spans="1:23" ht="14.45">
      <c r="A4" s="94" t="s">
        <v>35</v>
      </c>
      <c r="B4" s="95">
        <v>2024</v>
      </c>
      <c r="C4" s="95">
        <v>2025</v>
      </c>
      <c r="D4" s="95">
        <v>2026</v>
      </c>
      <c r="E4" s="95">
        <v>2027</v>
      </c>
      <c r="F4" s="95">
        <v>2028</v>
      </c>
      <c r="G4" s="95">
        <v>2029</v>
      </c>
      <c r="H4" s="95">
        <v>2030</v>
      </c>
      <c r="I4" s="95">
        <v>2031</v>
      </c>
      <c r="J4" s="95">
        <v>2032</v>
      </c>
      <c r="K4" s="95">
        <v>2033</v>
      </c>
      <c r="L4" s="95">
        <v>2034</v>
      </c>
      <c r="M4" s="95">
        <v>2035</v>
      </c>
      <c r="N4" s="95">
        <v>2036</v>
      </c>
      <c r="O4" s="95">
        <v>2037</v>
      </c>
      <c r="P4" s="95">
        <v>2038</v>
      </c>
      <c r="Q4" s="95">
        <v>2039</v>
      </c>
      <c r="R4" s="95">
        <v>2040</v>
      </c>
      <c r="S4" s="95">
        <v>2041</v>
      </c>
      <c r="T4" s="95">
        <v>2042</v>
      </c>
      <c r="U4" s="95">
        <v>2043</v>
      </c>
      <c r="V4" s="95">
        <v>2044</v>
      </c>
      <c r="W4" s="95">
        <v>2045</v>
      </c>
    </row>
    <row r="5" spans="1:23">
      <c r="A5" s="96" t="s">
        <v>104</v>
      </c>
      <c r="B5" s="97">
        <v>1.8078166860750802</v>
      </c>
      <c r="C5" s="97">
        <v>1.4395899924474744</v>
      </c>
      <c r="D5" s="97">
        <v>0.13389657747289349</v>
      </c>
      <c r="E5" s="97">
        <v>1.3971482415894125E-2</v>
      </c>
      <c r="F5" s="97">
        <v>1.4266030821700571E-2</v>
      </c>
      <c r="G5" s="97">
        <v>1.247621400087259E-2</v>
      </c>
      <c r="H5" s="97">
        <v>1.3498227558637851E-2</v>
      </c>
      <c r="I5" s="97">
        <v>1.3272396137733476E-2</v>
      </c>
      <c r="J5" s="97">
        <v>1.397768371969127E-2</v>
      </c>
      <c r="K5" s="97">
        <v>1.4230877555665976E-2</v>
      </c>
      <c r="L5" s="97">
        <v>1.3958704178405508E-2</v>
      </c>
      <c r="M5" s="97">
        <v>1.9929651119975352E-2</v>
      </c>
      <c r="N5" s="97">
        <v>1.5814430638735565E-2</v>
      </c>
      <c r="O5" s="97">
        <v>2.166065904699941E-2</v>
      </c>
      <c r="P5" s="97">
        <v>2.9491646194836716E-2</v>
      </c>
      <c r="Q5" s="97">
        <v>4.6424753934605226E-2</v>
      </c>
      <c r="R5" s="97">
        <v>5.3836734755680071E-2</v>
      </c>
      <c r="S5" s="97">
        <v>6.1626123656434217E-2</v>
      </c>
      <c r="T5" s="97">
        <v>5.4763095936687184E-2</v>
      </c>
      <c r="U5" s="97">
        <v>5.546326065133219E-2</v>
      </c>
      <c r="V5" s="97">
        <v>5.3551254154310855E-2</v>
      </c>
      <c r="W5" s="97">
        <v>6.9565305385582171E-2</v>
      </c>
    </row>
    <row r="6" spans="1:23">
      <c r="A6" s="96" t="s">
        <v>105</v>
      </c>
      <c r="B6" s="97">
        <v>2.2330873750000002</v>
      </c>
      <c r="C6" s="97">
        <v>2.2167865</v>
      </c>
      <c r="D6" s="97">
        <v>0</v>
      </c>
      <c r="E6" s="97">
        <v>0</v>
      </c>
      <c r="F6" s="97">
        <v>0</v>
      </c>
      <c r="G6" s="97">
        <v>0</v>
      </c>
      <c r="H6" s="97">
        <v>0</v>
      </c>
      <c r="I6" s="97">
        <v>0</v>
      </c>
      <c r="J6" s="97">
        <v>0</v>
      </c>
      <c r="K6" s="97">
        <v>0</v>
      </c>
      <c r="L6" s="97">
        <v>0</v>
      </c>
      <c r="M6" s="97">
        <v>0</v>
      </c>
      <c r="N6" s="97">
        <v>0</v>
      </c>
      <c r="O6" s="97">
        <v>0</v>
      </c>
      <c r="P6" s="97">
        <v>0</v>
      </c>
      <c r="Q6" s="97">
        <v>0</v>
      </c>
      <c r="R6" s="97">
        <v>0</v>
      </c>
      <c r="S6" s="97">
        <v>0</v>
      </c>
      <c r="T6" s="97">
        <v>0</v>
      </c>
      <c r="U6" s="97">
        <v>0</v>
      </c>
      <c r="V6" s="97">
        <v>0</v>
      </c>
      <c r="W6" s="97">
        <v>0</v>
      </c>
    </row>
    <row r="7" spans="1:23">
      <c r="A7" s="96" t="s">
        <v>106</v>
      </c>
      <c r="B7" s="97">
        <v>1.4175567897644044</v>
      </c>
      <c r="C7" s="97">
        <v>1.5612801460266112</v>
      </c>
      <c r="D7" s="97">
        <v>2.0085842567405701</v>
      </c>
      <c r="E7" s="97">
        <v>2.7609699128112792</v>
      </c>
      <c r="F7" s="97">
        <v>2.6208177221679687</v>
      </c>
      <c r="G7" s="97">
        <v>2.6682414878540039</v>
      </c>
      <c r="H7" s="97">
        <v>1.9269975922851563</v>
      </c>
      <c r="I7" s="97">
        <v>1.730999669921875</v>
      </c>
      <c r="J7" s="97">
        <v>1.5839357158699037</v>
      </c>
      <c r="K7" s="97">
        <v>1.4322199996109009</v>
      </c>
      <c r="L7" s="97">
        <v>1.2414776905059814</v>
      </c>
      <c r="M7" s="97">
        <v>0.86896175195312497</v>
      </c>
      <c r="N7" s="97">
        <v>0.90487116476440432</v>
      </c>
      <c r="O7" s="97">
        <v>0.82214402054119107</v>
      </c>
      <c r="P7" s="97">
        <v>0.52188470834350587</v>
      </c>
      <c r="Q7" s="97">
        <v>0.42574110699844359</v>
      </c>
      <c r="R7" s="97">
        <v>0.32612446589660643</v>
      </c>
      <c r="S7" s="97">
        <v>0.31425903210449219</v>
      </c>
      <c r="T7" s="97">
        <v>0.31737739965820311</v>
      </c>
      <c r="U7" s="97">
        <v>0.2622219150390625</v>
      </c>
      <c r="V7" s="97">
        <v>0.2674907059326172</v>
      </c>
      <c r="W7" s="97">
        <v>0</v>
      </c>
    </row>
    <row r="8" spans="1:23">
      <c r="A8" s="96" t="s">
        <v>107</v>
      </c>
      <c r="B8" s="97">
        <v>0.7739965057529512</v>
      </c>
      <c r="C8" s="97">
        <v>0.67373415901767242</v>
      </c>
      <c r="D8" s="97">
        <v>0.98041611886263369</v>
      </c>
      <c r="E8" s="97">
        <v>1.032388897640925</v>
      </c>
      <c r="F8" s="97">
        <v>0.90713708937150739</v>
      </c>
      <c r="G8" s="97">
        <v>0.49905155284315372</v>
      </c>
      <c r="H8" s="97">
        <v>0.61029681528074875</v>
      </c>
      <c r="I8" s="97">
        <v>0.50394855110148995</v>
      </c>
      <c r="J8" s="97">
        <v>0.46885607642567373</v>
      </c>
      <c r="K8" s="97">
        <v>0.41032867688909247</v>
      </c>
      <c r="L8" s="97">
        <v>0.39422774860223564</v>
      </c>
      <c r="M8" s="97">
        <v>0.31407454433315812</v>
      </c>
      <c r="N8" s="97">
        <v>0.33838506647617378</v>
      </c>
      <c r="O8" s="97">
        <v>0.2595903130193381</v>
      </c>
      <c r="P8" s="97">
        <v>0.18535070968476905</v>
      </c>
      <c r="Q8" s="97">
        <v>0.15392466126591126</v>
      </c>
      <c r="R8" s="97">
        <v>0.15606873506346031</v>
      </c>
      <c r="S8" s="97">
        <v>0.12847415860871969</v>
      </c>
      <c r="T8" s="97">
        <v>0.19809689279517842</v>
      </c>
      <c r="U8" s="97">
        <v>0.26181222805655496</v>
      </c>
      <c r="V8" s="97">
        <v>0.25207401951787684</v>
      </c>
      <c r="W8" s="97">
        <v>0.34014679843533119</v>
      </c>
    </row>
    <row r="9" spans="1:23">
      <c r="A9" s="96" t="s">
        <v>108</v>
      </c>
      <c r="B9" s="97">
        <v>0</v>
      </c>
      <c r="C9" s="97">
        <v>0</v>
      </c>
      <c r="D9" s="97">
        <v>0</v>
      </c>
      <c r="E9" s="97">
        <v>0</v>
      </c>
      <c r="F9" s="97">
        <v>0</v>
      </c>
      <c r="G9" s="97">
        <v>0</v>
      </c>
      <c r="H9" s="97">
        <v>0</v>
      </c>
      <c r="I9" s="97">
        <v>0</v>
      </c>
      <c r="J9" s="97">
        <v>0</v>
      </c>
      <c r="K9" s="97">
        <v>0</v>
      </c>
      <c r="L9" s="97">
        <v>0</v>
      </c>
      <c r="M9" s="97">
        <v>0</v>
      </c>
      <c r="N9" s="97">
        <v>0</v>
      </c>
      <c r="O9" s="97">
        <v>0</v>
      </c>
      <c r="P9" s="97">
        <v>0</v>
      </c>
      <c r="Q9" s="97">
        <v>4.7926225585937501E-3</v>
      </c>
      <c r="R9" s="97">
        <v>2.9986463012695311E-2</v>
      </c>
      <c r="S9" s="97">
        <v>2.4997192382812498E-2</v>
      </c>
      <c r="T9" s="97">
        <v>3.2847597412109374E-2</v>
      </c>
      <c r="U9" s="97">
        <v>2.0409366088867186E-2</v>
      </c>
      <c r="V9" s="97">
        <v>1.007494204711914E-2</v>
      </c>
      <c r="W9" s="97">
        <v>0</v>
      </c>
    </row>
    <row r="10" spans="1:23">
      <c r="A10" s="98" t="s">
        <v>109</v>
      </c>
      <c r="B10" s="97">
        <v>6.2324573565924357</v>
      </c>
      <c r="C10" s="97">
        <v>5.8913907974917583</v>
      </c>
      <c r="D10" s="97">
        <v>3.122896953076097</v>
      </c>
      <c r="E10" s="97">
        <v>3.8073302928680981</v>
      </c>
      <c r="F10" s="97">
        <v>3.5422208423611767</v>
      </c>
      <c r="G10" s="97">
        <v>3.1797692546980301</v>
      </c>
      <c r="H10" s="97">
        <v>2.5507926351245431</v>
      </c>
      <c r="I10" s="97">
        <v>2.2482206171610986</v>
      </c>
      <c r="J10" s="97">
        <v>2.0667694760152688</v>
      </c>
      <c r="K10" s="97">
        <v>1.8567795540556591</v>
      </c>
      <c r="L10" s="97">
        <v>1.6496641432866226</v>
      </c>
      <c r="M10" s="97">
        <v>1.2029659474062584</v>
      </c>
      <c r="N10" s="97">
        <v>1.2590706618793137</v>
      </c>
      <c r="O10" s="97">
        <v>1.1033949926075286</v>
      </c>
      <c r="P10" s="97">
        <v>0.73672706422311163</v>
      </c>
      <c r="Q10" s="97">
        <v>0.6308831447575538</v>
      </c>
      <c r="R10" s="97">
        <v>0.56601639872844212</v>
      </c>
      <c r="S10" s="97">
        <v>0.5293565067524586</v>
      </c>
      <c r="T10" s="97">
        <v>0.60308498580217806</v>
      </c>
      <c r="U10" s="97">
        <v>0.59990676983581681</v>
      </c>
      <c r="V10" s="97">
        <v>0.58319092165192399</v>
      </c>
      <c r="W10" s="97">
        <v>0.40971210382091339</v>
      </c>
    </row>
    <row r="11" spans="1:23">
      <c r="A11" s="98" t="s">
        <v>110</v>
      </c>
      <c r="B11" s="97">
        <v>5.4584608508394847</v>
      </c>
      <c r="C11" s="97">
        <v>5.2176566384740859</v>
      </c>
      <c r="D11" s="97">
        <v>2.1424808342134636</v>
      </c>
      <c r="E11" s="97">
        <v>2.7749413952271729</v>
      </c>
      <c r="F11" s="97">
        <v>2.6350837529896696</v>
      </c>
      <c r="G11" s="97">
        <v>2.6807177018548765</v>
      </c>
      <c r="H11" s="97">
        <v>1.9404958198437945</v>
      </c>
      <c r="I11" s="97">
        <v>1.7442720660596085</v>
      </c>
      <c r="J11" s="97">
        <v>1.5979133995895951</v>
      </c>
      <c r="K11" s="97">
        <v>1.4464508771665665</v>
      </c>
      <c r="L11" s="97">
        <v>1.2554363946843869</v>
      </c>
      <c r="M11" s="97">
        <v>0.88889140307310033</v>
      </c>
      <c r="N11" s="97">
        <v>0.92068559540313988</v>
      </c>
      <c r="O11" s="97">
        <v>0.8438046795881905</v>
      </c>
      <c r="P11" s="97">
        <v>0.55137635453834255</v>
      </c>
      <c r="Q11" s="97">
        <v>0.47695848349164255</v>
      </c>
      <c r="R11" s="97">
        <v>0.40994766366498181</v>
      </c>
      <c r="S11" s="97">
        <v>0.40088234814373891</v>
      </c>
      <c r="T11" s="97">
        <v>0.40498809300699967</v>
      </c>
      <c r="U11" s="97">
        <v>0.33809454177926185</v>
      </c>
      <c r="V11" s="97">
        <v>0.33111690213404715</v>
      </c>
      <c r="W11" s="97">
        <v>6.9565305385582199E-2</v>
      </c>
    </row>
    <row r="12" spans="1:23">
      <c r="A12" s="99"/>
    </row>
    <row r="13" spans="1:23">
      <c r="A13" s="99"/>
    </row>
    <row r="14" spans="1:23" ht="14.45">
      <c r="A14" s="94" t="s">
        <v>80</v>
      </c>
      <c r="B14" s="95">
        <v>2024</v>
      </c>
      <c r="C14" s="95">
        <v>2025</v>
      </c>
      <c r="D14" s="95">
        <v>2026</v>
      </c>
      <c r="E14" s="95">
        <v>2027</v>
      </c>
      <c r="F14" s="95">
        <v>2028</v>
      </c>
      <c r="G14" s="95">
        <v>2029</v>
      </c>
      <c r="H14" s="95">
        <v>2030</v>
      </c>
      <c r="I14" s="95">
        <v>2031</v>
      </c>
      <c r="J14" s="95">
        <v>2032</v>
      </c>
      <c r="K14" s="95">
        <v>2033</v>
      </c>
      <c r="L14" s="95">
        <v>2034</v>
      </c>
      <c r="M14" s="95">
        <v>2035</v>
      </c>
      <c r="N14" s="95">
        <v>2036</v>
      </c>
      <c r="O14" s="95">
        <v>2037</v>
      </c>
      <c r="P14" s="95">
        <v>2038</v>
      </c>
      <c r="Q14" s="95">
        <v>2039</v>
      </c>
      <c r="R14" s="95">
        <v>2040</v>
      </c>
      <c r="S14" s="95">
        <v>2041</v>
      </c>
      <c r="T14" s="95">
        <v>2042</v>
      </c>
      <c r="U14" s="95">
        <v>2043</v>
      </c>
      <c r="V14" s="95">
        <v>2044</v>
      </c>
      <c r="W14" s="95">
        <v>2045</v>
      </c>
    </row>
    <row r="15" spans="1:23">
      <c r="A15" s="96" t="s">
        <v>104</v>
      </c>
      <c r="B15" s="97">
        <v>1.8078166860750802</v>
      </c>
      <c r="C15" s="97">
        <v>1.440009707686684</v>
      </c>
      <c r="D15" s="97">
        <v>0.13389657747289349</v>
      </c>
      <c r="E15" s="97">
        <v>1.3971482415894125E-2</v>
      </c>
      <c r="F15" s="97">
        <v>1.3355716587412837E-2</v>
      </c>
      <c r="G15" s="97">
        <v>1.1654662263142823E-2</v>
      </c>
      <c r="H15" s="97">
        <v>9.9450792350729098E-3</v>
      </c>
      <c r="I15" s="97">
        <v>9.9450792350729098E-3</v>
      </c>
      <c r="J15" s="97">
        <v>9.9803879747206239E-3</v>
      </c>
      <c r="K15" s="97">
        <v>9.9420318581718743E-3</v>
      </c>
      <c r="L15" s="97">
        <v>9.9420177455897454E-3</v>
      </c>
      <c r="M15" s="97">
        <v>9.9420807817899217E-3</v>
      </c>
      <c r="N15" s="97">
        <v>9.9837514734613473E-3</v>
      </c>
      <c r="O15" s="97">
        <v>9.9491728247291019E-3</v>
      </c>
      <c r="P15" s="97">
        <v>0</v>
      </c>
      <c r="Q15" s="97">
        <v>0</v>
      </c>
      <c r="R15" s="97">
        <v>0</v>
      </c>
      <c r="S15" s="97">
        <v>0</v>
      </c>
      <c r="T15" s="97">
        <v>0</v>
      </c>
      <c r="U15" s="97">
        <v>0</v>
      </c>
      <c r="V15" s="97">
        <v>0</v>
      </c>
      <c r="W15" s="97">
        <v>0</v>
      </c>
    </row>
    <row r="16" spans="1:23">
      <c r="A16" s="96" t="s">
        <v>105</v>
      </c>
      <c r="B16" s="97">
        <v>2.2330873750000002</v>
      </c>
      <c r="C16" s="97">
        <v>2.233084125</v>
      </c>
      <c r="D16" s="97">
        <v>0</v>
      </c>
      <c r="E16" s="97">
        <v>0</v>
      </c>
      <c r="F16" s="97">
        <v>0</v>
      </c>
      <c r="G16" s="97">
        <v>0</v>
      </c>
      <c r="H16" s="97">
        <v>0</v>
      </c>
      <c r="I16" s="97">
        <v>0</v>
      </c>
      <c r="J16" s="97">
        <v>0</v>
      </c>
      <c r="K16" s="97">
        <v>0</v>
      </c>
      <c r="L16" s="97">
        <v>0</v>
      </c>
      <c r="M16" s="97">
        <v>0</v>
      </c>
      <c r="N16" s="97">
        <v>0</v>
      </c>
      <c r="O16" s="97">
        <v>0</v>
      </c>
      <c r="P16" s="97">
        <v>0</v>
      </c>
      <c r="Q16" s="97">
        <v>0</v>
      </c>
      <c r="R16" s="97">
        <v>0</v>
      </c>
      <c r="S16" s="97">
        <v>0</v>
      </c>
      <c r="T16" s="97">
        <v>0</v>
      </c>
      <c r="U16" s="97">
        <v>0</v>
      </c>
      <c r="V16" s="97">
        <v>0</v>
      </c>
      <c r="W16" s="97">
        <v>0</v>
      </c>
    </row>
    <row r="17" spans="1:23">
      <c r="A17" s="96" t="s">
        <v>106</v>
      </c>
      <c r="B17" s="97">
        <v>1.1808922969322204</v>
      </c>
      <c r="C17" s="97">
        <v>1.8699354006195068</v>
      </c>
      <c r="D17" s="97">
        <v>2.3122550646820068</v>
      </c>
      <c r="E17" s="97">
        <v>2.3532852977294922</v>
      </c>
      <c r="F17" s="97">
        <v>1.9454309779090881</v>
      </c>
      <c r="G17" s="97">
        <v>2.2987408170471193</v>
      </c>
      <c r="H17" s="97">
        <v>1.7776144951171875</v>
      </c>
      <c r="I17" s="97">
        <v>1.5845342774658202</v>
      </c>
      <c r="J17" s="97">
        <v>1.5174839259033204</v>
      </c>
      <c r="K17" s="97">
        <v>1.2615392592983246</v>
      </c>
      <c r="L17" s="97">
        <v>1.20101028383255</v>
      </c>
      <c r="M17" s="97">
        <v>0.87008170882987979</v>
      </c>
      <c r="N17" s="97">
        <v>0.79231052330017093</v>
      </c>
      <c r="O17" s="97">
        <v>0.7937846155204773</v>
      </c>
      <c r="P17" s="97">
        <v>0.48444476357746125</v>
      </c>
      <c r="Q17" s="97">
        <v>0.34745258916473387</v>
      </c>
      <c r="R17" s="97">
        <v>0.27718404291152954</v>
      </c>
      <c r="S17" s="97">
        <v>0.27244578393554686</v>
      </c>
      <c r="T17" s="97">
        <v>0.23259299438476563</v>
      </c>
      <c r="U17" s="97">
        <v>0.2258988642578125</v>
      </c>
      <c r="V17" s="97">
        <v>0.25597009851074221</v>
      </c>
      <c r="W17" s="97">
        <v>0</v>
      </c>
    </row>
    <row r="18" spans="1:23">
      <c r="A18" s="96" t="s">
        <v>107</v>
      </c>
      <c r="B18" s="97">
        <v>0.70044573190706116</v>
      </c>
      <c r="C18" s="97">
        <v>1.00038243447098</v>
      </c>
      <c r="D18" s="97">
        <v>1.3172640504200375</v>
      </c>
      <c r="E18" s="97">
        <v>0.94599382248695496</v>
      </c>
      <c r="F18" s="97">
        <v>0.81987120392314494</v>
      </c>
      <c r="G18" s="97">
        <v>0.60299795339130868</v>
      </c>
      <c r="H18" s="97">
        <v>0.70274631612209748</v>
      </c>
      <c r="I18" s="97">
        <v>0.59065595463307119</v>
      </c>
      <c r="J18" s="97">
        <v>0.60256724491144498</v>
      </c>
      <c r="K18" s="97">
        <v>0.44567100824562939</v>
      </c>
      <c r="L18" s="97">
        <v>0.4368286287869419</v>
      </c>
      <c r="M18" s="97">
        <v>0.42502686719930932</v>
      </c>
      <c r="N18" s="97">
        <v>0.34887989005801251</v>
      </c>
      <c r="O18" s="97">
        <v>0.31251883349295123</v>
      </c>
      <c r="P18" s="97">
        <v>0.18708972603173188</v>
      </c>
      <c r="Q18" s="97">
        <v>0.15119386533390219</v>
      </c>
      <c r="R18" s="97">
        <v>0.15909889837765342</v>
      </c>
      <c r="S18" s="97">
        <v>0.15973029906545594</v>
      </c>
      <c r="T18" s="97">
        <v>0.16762118189352593</v>
      </c>
      <c r="U18" s="97">
        <v>0.27973853416629313</v>
      </c>
      <c r="V18" s="97">
        <v>0.28684961968295875</v>
      </c>
      <c r="W18" s="97">
        <v>0.36016745689326185</v>
      </c>
    </row>
    <row r="19" spans="1:23">
      <c r="A19" s="96" t="s">
        <v>108</v>
      </c>
      <c r="B19" s="97">
        <v>0</v>
      </c>
      <c r="C19" s="97">
        <v>0</v>
      </c>
      <c r="D19" s="97">
        <v>0</v>
      </c>
      <c r="E19" s="97">
        <v>0</v>
      </c>
      <c r="F19" s="97">
        <v>2.6300076171874999E-2</v>
      </c>
      <c r="G19" s="97">
        <v>0.11100729687499999</v>
      </c>
      <c r="H19" s="97">
        <v>0</v>
      </c>
      <c r="I19" s="97">
        <v>0</v>
      </c>
      <c r="J19" s="97">
        <v>4.7280960083007813E-5</v>
      </c>
      <c r="K19" s="97">
        <v>0</v>
      </c>
      <c r="L19" s="97">
        <v>0</v>
      </c>
      <c r="M19" s="97">
        <v>4.776911315917969E-4</v>
      </c>
      <c r="N19" s="97">
        <v>1.0473222045898437E-2</v>
      </c>
      <c r="O19" s="97">
        <v>3.7067663330078125E-2</v>
      </c>
      <c r="P19" s="97">
        <v>3.7180689086914062E-2</v>
      </c>
      <c r="Q19" s="97">
        <v>4.9527137268066408E-2</v>
      </c>
      <c r="R19" s="97">
        <v>6.209469030761719E-2</v>
      </c>
      <c r="S19" s="97">
        <v>7.4023199707031251E-2</v>
      </c>
      <c r="T19" s="97">
        <v>7.0128141784667974E-2</v>
      </c>
      <c r="U19" s="97">
        <v>4.3328290588378907E-2</v>
      </c>
      <c r="V19" s="97">
        <v>2.0858028274536134E-2</v>
      </c>
      <c r="W19" s="97">
        <v>0</v>
      </c>
    </row>
    <row r="20" spans="1:23">
      <c r="A20" s="98" t="s">
        <v>109</v>
      </c>
      <c r="B20" s="97">
        <v>5.922242089914362</v>
      </c>
      <c r="C20" s="97">
        <v>6.5434116677771712</v>
      </c>
      <c r="D20" s="97">
        <v>3.763415692574938</v>
      </c>
      <c r="E20" s="97">
        <v>3.3132506026323414</v>
      </c>
      <c r="F20" s="97">
        <v>2.8049579745915207</v>
      </c>
      <c r="G20" s="97">
        <v>3.0244007295765711</v>
      </c>
      <c r="H20" s="97">
        <v>2.4903058904743576</v>
      </c>
      <c r="I20" s="97">
        <v>2.1851353113339642</v>
      </c>
      <c r="J20" s="97">
        <v>2.1300788397495691</v>
      </c>
      <c r="K20" s="97">
        <v>1.7171522994021258</v>
      </c>
      <c r="L20" s="97">
        <v>1.6477809303650817</v>
      </c>
      <c r="M20" s="97">
        <v>1.3055283479425708</v>
      </c>
      <c r="N20" s="97">
        <v>1.1616473868775432</v>
      </c>
      <c r="O20" s="97">
        <v>1.1533202851682358</v>
      </c>
      <c r="P20" s="97">
        <v>0.70871517869610723</v>
      </c>
      <c r="Q20" s="97">
        <v>0.54817359176670255</v>
      </c>
      <c r="R20" s="97">
        <v>0.49837763159680015</v>
      </c>
      <c r="S20" s="97">
        <v>0.50619928270803405</v>
      </c>
      <c r="T20" s="97">
        <v>0.47034231806295956</v>
      </c>
      <c r="U20" s="97">
        <v>0.54896568901248455</v>
      </c>
      <c r="V20" s="97">
        <v>0.56367774646823698</v>
      </c>
      <c r="W20" s="97">
        <v>0.36016745689326185</v>
      </c>
    </row>
    <row r="21" spans="1:23">
      <c r="A21" s="98" t="s">
        <v>110</v>
      </c>
      <c r="B21" s="97">
        <v>5.2217963580073006</v>
      </c>
      <c r="C21" s="97">
        <v>5.543029233306191</v>
      </c>
      <c r="D21" s="97">
        <v>2.4461516421549003</v>
      </c>
      <c r="E21" s="97">
        <v>2.3672567801453863</v>
      </c>
      <c r="F21" s="97">
        <v>1.9850867706683757</v>
      </c>
      <c r="G21" s="97">
        <v>2.4214027761852623</v>
      </c>
      <c r="H21" s="97">
        <v>1.7875595743522601</v>
      </c>
      <c r="I21" s="97">
        <v>1.594479356700893</v>
      </c>
      <c r="J21" s="97">
        <v>1.5275115948381242</v>
      </c>
      <c r="K21" s="97">
        <v>1.2714812911564963</v>
      </c>
      <c r="L21" s="97">
        <v>1.2109523015781398</v>
      </c>
      <c r="M21" s="97">
        <v>0.8805014807432614</v>
      </c>
      <c r="N21" s="97">
        <v>0.81276749681953064</v>
      </c>
      <c r="O21" s="97">
        <v>0.84080145167528464</v>
      </c>
      <c r="P21" s="97">
        <v>0.52162545266437532</v>
      </c>
      <c r="Q21" s="97">
        <v>0.39697972643280033</v>
      </c>
      <c r="R21" s="97">
        <v>0.3392787332191467</v>
      </c>
      <c r="S21" s="97">
        <v>0.34646898364257811</v>
      </c>
      <c r="T21" s="97">
        <v>0.30272113616943364</v>
      </c>
      <c r="U21" s="97">
        <v>0.26922715484619142</v>
      </c>
      <c r="V21" s="97">
        <v>0.27682812678527824</v>
      </c>
      <c r="W21" s="97">
        <v>0</v>
      </c>
    </row>
    <row r="22" spans="1:23">
      <c r="A22" s="99"/>
    </row>
    <row r="23" spans="1:23">
      <c r="A23" s="99"/>
    </row>
    <row r="24" spans="1:23" ht="14.45">
      <c r="A24" s="94" t="s">
        <v>81</v>
      </c>
      <c r="B24" s="95">
        <v>2024</v>
      </c>
      <c r="C24" s="95">
        <v>2025</v>
      </c>
      <c r="D24" s="95">
        <v>2026</v>
      </c>
      <c r="E24" s="95">
        <v>2027</v>
      </c>
      <c r="F24" s="95">
        <v>2028</v>
      </c>
      <c r="G24" s="95">
        <v>2029</v>
      </c>
      <c r="H24" s="95">
        <v>2030</v>
      </c>
      <c r="I24" s="95">
        <v>2031</v>
      </c>
      <c r="J24" s="95">
        <v>2032</v>
      </c>
      <c r="K24" s="95">
        <v>2033</v>
      </c>
      <c r="L24" s="95">
        <v>2034</v>
      </c>
      <c r="M24" s="95">
        <v>2035</v>
      </c>
      <c r="N24" s="95">
        <v>2036</v>
      </c>
      <c r="O24" s="95">
        <v>2037</v>
      </c>
      <c r="P24" s="95">
        <v>2038</v>
      </c>
      <c r="Q24" s="95">
        <v>2039</v>
      </c>
      <c r="R24" s="95">
        <v>2040</v>
      </c>
      <c r="S24" s="95">
        <v>2041</v>
      </c>
      <c r="T24" s="95">
        <v>2042</v>
      </c>
      <c r="U24" s="95">
        <v>2043</v>
      </c>
      <c r="V24" s="95">
        <v>2044</v>
      </c>
      <c r="W24" s="95">
        <v>2045</v>
      </c>
    </row>
    <row r="25" spans="1:23">
      <c r="A25" s="96" t="s">
        <v>104</v>
      </c>
      <c r="B25" s="97">
        <v>1.8078166860750802</v>
      </c>
      <c r="C25" s="97">
        <v>1.440009707686684</v>
      </c>
      <c r="D25" s="97">
        <v>0.13389657747289349</v>
      </c>
      <c r="E25" s="97">
        <v>1.3971482415894125E-2</v>
      </c>
      <c r="F25" s="97">
        <v>1.3355716587412837E-2</v>
      </c>
      <c r="G25" s="97">
        <v>1.1656344482932589E-2</v>
      </c>
      <c r="H25" s="97">
        <v>9.9491728247291019E-3</v>
      </c>
      <c r="I25" s="97">
        <v>9.9467614548626754E-3</v>
      </c>
      <c r="J25" s="97">
        <v>9.9829470562800005E-3</v>
      </c>
      <c r="K25" s="97">
        <v>9.9491728247291019E-3</v>
      </c>
      <c r="L25" s="97">
        <v>9.9474906049393363E-3</v>
      </c>
      <c r="M25" s="97">
        <v>9.9449315233799615E-3</v>
      </c>
      <c r="N25" s="97">
        <v>9.9837514734613473E-3</v>
      </c>
      <c r="O25" s="97">
        <v>9.9491728247291019E-3</v>
      </c>
      <c r="P25" s="97">
        <v>0</v>
      </c>
      <c r="Q25" s="97">
        <v>0</v>
      </c>
      <c r="R25" s="97">
        <v>0</v>
      </c>
      <c r="S25" s="97">
        <v>0</v>
      </c>
      <c r="T25" s="97">
        <v>0</v>
      </c>
      <c r="U25" s="97">
        <v>0</v>
      </c>
      <c r="V25" s="97">
        <v>0</v>
      </c>
      <c r="W25" s="97">
        <v>0</v>
      </c>
    </row>
    <row r="26" spans="1:23">
      <c r="A26" s="96" t="s">
        <v>105</v>
      </c>
      <c r="B26" s="97">
        <v>2.2330873750000002</v>
      </c>
      <c r="C26" s="97">
        <v>2.2330842500000001</v>
      </c>
      <c r="D26" s="97">
        <v>0</v>
      </c>
      <c r="E26" s="97">
        <v>0</v>
      </c>
      <c r="F26" s="97">
        <v>0</v>
      </c>
      <c r="G26" s="97">
        <v>0</v>
      </c>
      <c r="H26" s="97">
        <v>0</v>
      </c>
      <c r="I26" s="97">
        <v>0</v>
      </c>
      <c r="J26" s="97">
        <v>0</v>
      </c>
      <c r="K26" s="97">
        <v>0</v>
      </c>
      <c r="L26" s="97">
        <v>0</v>
      </c>
      <c r="M26" s="97">
        <v>0</v>
      </c>
      <c r="N26" s="97">
        <v>0</v>
      </c>
      <c r="O26" s="97">
        <v>0</v>
      </c>
      <c r="P26" s="97">
        <v>0</v>
      </c>
      <c r="Q26" s="97">
        <v>0</v>
      </c>
      <c r="R26" s="97">
        <v>0</v>
      </c>
      <c r="S26" s="97">
        <v>0</v>
      </c>
      <c r="T26" s="97">
        <v>0</v>
      </c>
      <c r="U26" s="97">
        <v>0</v>
      </c>
      <c r="V26" s="97">
        <v>0</v>
      </c>
      <c r="W26" s="97">
        <v>0</v>
      </c>
    </row>
    <row r="27" spans="1:23">
      <c r="A27" s="96" t="s">
        <v>106</v>
      </c>
      <c r="B27" s="97">
        <v>1.1552199402770995</v>
      </c>
      <c r="C27" s="97">
        <v>1.8795665759429931</v>
      </c>
      <c r="D27" s="97">
        <v>2.2283922732543946</v>
      </c>
      <c r="E27" s="97">
        <v>2.6916741583862303</v>
      </c>
      <c r="F27" s="97">
        <v>2.2622950485839843</v>
      </c>
      <c r="G27" s="97">
        <v>2.5503089165649415</v>
      </c>
      <c r="H27" s="97">
        <v>1.7429634296588898</v>
      </c>
      <c r="I27" s="97">
        <v>1.5196797436523437</v>
      </c>
      <c r="J27" s="97">
        <v>1.3987419969482422</v>
      </c>
      <c r="K27" s="97">
        <v>1.3067244245204925</v>
      </c>
      <c r="L27" s="97">
        <v>1.2453202917442321</v>
      </c>
      <c r="M27" s="97">
        <v>0.90714969720458982</v>
      </c>
      <c r="N27" s="97">
        <v>0.72506910345458986</v>
      </c>
      <c r="O27" s="97">
        <v>0.57485011322021484</v>
      </c>
      <c r="P27" s="97">
        <v>0.46218855730247499</v>
      </c>
      <c r="Q27" s="97">
        <v>0.41677098213195801</v>
      </c>
      <c r="R27" s="97">
        <v>0.31255426989459989</v>
      </c>
      <c r="S27" s="97">
        <v>0.31579592321777344</v>
      </c>
      <c r="T27" s="97">
        <v>0.25921508544921873</v>
      </c>
      <c r="U27" s="97">
        <v>0.26250491064453124</v>
      </c>
      <c r="V27" s="97">
        <v>0.2702624851074219</v>
      </c>
      <c r="W27" s="97">
        <v>0</v>
      </c>
    </row>
    <row r="28" spans="1:23">
      <c r="A28" s="96" t="s">
        <v>107</v>
      </c>
      <c r="B28" s="97">
        <v>0.71926714453258489</v>
      </c>
      <c r="C28" s="97">
        <v>1.00099805917364</v>
      </c>
      <c r="D28" s="97">
        <v>1.4027113621917824</v>
      </c>
      <c r="E28" s="97">
        <v>1.1834537099971298</v>
      </c>
      <c r="F28" s="97">
        <v>0.96970103362563742</v>
      </c>
      <c r="G28" s="97">
        <v>0.66189235533034629</v>
      </c>
      <c r="H28" s="97">
        <v>0.56184756063445618</v>
      </c>
      <c r="I28" s="97">
        <v>0.46187758144062557</v>
      </c>
      <c r="J28" s="97">
        <v>0.41124624310891683</v>
      </c>
      <c r="K28" s="97">
        <v>0.39513989559052248</v>
      </c>
      <c r="L28" s="97">
        <v>0.37632905046649684</v>
      </c>
      <c r="M28" s="97">
        <v>0.36247674198559998</v>
      </c>
      <c r="N28" s="97">
        <v>0.26803079624583626</v>
      </c>
      <c r="O28" s="97">
        <v>0.1620692393970409</v>
      </c>
      <c r="P28" s="97">
        <v>0.13216430905707563</v>
      </c>
      <c r="Q28" s="97">
        <v>0.12739204344462748</v>
      </c>
      <c r="R28" s="97">
        <v>0.12241931895226515</v>
      </c>
      <c r="S28" s="97">
        <v>0.12677602735302312</v>
      </c>
      <c r="T28" s="97">
        <v>0.13825937898098561</v>
      </c>
      <c r="U28" s="97">
        <v>0.2460590940070381</v>
      </c>
      <c r="V28" s="97">
        <v>0.2540398156512631</v>
      </c>
      <c r="W28" s="97">
        <v>0.33132022506862807</v>
      </c>
    </row>
    <row r="29" spans="1:23">
      <c r="A29" s="96" t="s">
        <v>108</v>
      </c>
      <c r="B29" s="97">
        <v>0</v>
      </c>
      <c r="C29" s="97">
        <v>0</v>
      </c>
      <c r="D29" s="97">
        <v>0</v>
      </c>
      <c r="E29" s="97">
        <v>0</v>
      </c>
      <c r="F29" s="97">
        <v>0</v>
      </c>
      <c r="G29" s="97">
        <v>6.8549710937499994E-2</v>
      </c>
      <c r="H29" s="97">
        <v>0</v>
      </c>
      <c r="I29" s="97">
        <v>1.4911488037109379E-3</v>
      </c>
      <c r="J29" s="97">
        <v>3.2494655761718741E-3</v>
      </c>
      <c r="K29" s="97">
        <v>7.7067385253906254E-3</v>
      </c>
      <c r="L29" s="97">
        <v>9.0511789550781242E-3</v>
      </c>
      <c r="M29" s="97">
        <v>1.9982479858398437E-2</v>
      </c>
      <c r="N29" s="97">
        <v>2.0880578796386717E-2</v>
      </c>
      <c r="O29" s="97">
        <v>2.0283902832031249E-2</v>
      </c>
      <c r="P29" s="97">
        <v>2.5546089111328125E-2</v>
      </c>
      <c r="Q29" s="97">
        <v>3.1026650512695313E-2</v>
      </c>
      <c r="R29" s="97">
        <v>4.8108899902343752E-2</v>
      </c>
      <c r="S29" s="97">
        <v>5.4095263916015622E-2</v>
      </c>
      <c r="T29" s="97">
        <v>5.7503818359375E-2</v>
      </c>
      <c r="U29" s="97">
        <v>3.6267804901123045E-2</v>
      </c>
      <c r="V29" s="97">
        <v>1.7660183307647705E-2</v>
      </c>
      <c r="W29" s="97">
        <v>0</v>
      </c>
    </row>
    <row r="30" spans="1:23">
      <c r="A30" s="98" t="s">
        <v>109</v>
      </c>
      <c r="B30" s="97">
        <v>5.9153911458847652</v>
      </c>
      <c r="C30" s="97">
        <v>6.553658592803318</v>
      </c>
      <c r="D30" s="97">
        <v>3.7650002129190705</v>
      </c>
      <c r="E30" s="97">
        <v>3.8890993507992544</v>
      </c>
      <c r="F30" s="97">
        <v>3.2453517987970346</v>
      </c>
      <c r="G30" s="97">
        <v>3.2924073273157206</v>
      </c>
      <c r="H30" s="97">
        <v>2.3147601631180752</v>
      </c>
      <c r="I30" s="97">
        <v>1.992995235351543</v>
      </c>
      <c r="J30" s="97">
        <v>1.8232206526896109</v>
      </c>
      <c r="K30" s="97">
        <v>1.7195202314611349</v>
      </c>
      <c r="L30" s="97">
        <v>1.6406480117707465</v>
      </c>
      <c r="M30" s="97">
        <v>1.2995538505719684</v>
      </c>
      <c r="N30" s="97">
        <v>1.0239642299702743</v>
      </c>
      <c r="O30" s="97">
        <v>0.76715242827401608</v>
      </c>
      <c r="P30" s="97">
        <v>0.61989895547087881</v>
      </c>
      <c r="Q30" s="97">
        <v>0.57518967608928073</v>
      </c>
      <c r="R30" s="97">
        <v>0.48308248874920878</v>
      </c>
      <c r="S30" s="97">
        <v>0.49666721448681217</v>
      </c>
      <c r="T30" s="97">
        <v>0.45497828278957936</v>
      </c>
      <c r="U30" s="97">
        <v>0.54483180955269239</v>
      </c>
      <c r="V30" s="97">
        <v>0.54196248406633274</v>
      </c>
      <c r="W30" s="97">
        <v>0.33132022506862807</v>
      </c>
    </row>
    <row r="31" spans="1:23">
      <c r="A31" s="98" t="s">
        <v>110</v>
      </c>
      <c r="B31" s="97">
        <v>5.1961240013521799</v>
      </c>
      <c r="C31" s="97">
        <v>5.5526605336296777</v>
      </c>
      <c r="D31" s="97">
        <v>2.3622888507272881</v>
      </c>
      <c r="E31" s="97">
        <v>2.7056456408021248</v>
      </c>
      <c r="F31" s="97">
        <v>2.2756507651713971</v>
      </c>
      <c r="G31" s="97">
        <v>2.6305149719853742</v>
      </c>
      <c r="H31" s="97">
        <v>1.752912602483619</v>
      </c>
      <c r="I31" s="97">
        <v>1.5311176539109175</v>
      </c>
      <c r="J31" s="97">
        <v>1.4119744095806941</v>
      </c>
      <c r="K31" s="97">
        <v>1.3243803358706123</v>
      </c>
      <c r="L31" s="97">
        <v>1.2643189613042496</v>
      </c>
      <c r="M31" s="97">
        <v>0.93707710858636839</v>
      </c>
      <c r="N31" s="97">
        <v>0.755933433724438</v>
      </c>
      <c r="O31" s="97">
        <v>0.60508318887697521</v>
      </c>
      <c r="P31" s="97">
        <v>0.48773464641380315</v>
      </c>
      <c r="Q31" s="97">
        <v>0.44779763264465322</v>
      </c>
      <c r="R31" s="97">
        <v>0.36066316979694363</v>
      </c>
      <c r="S31" s="97">
        <v>0.36989118713378905</v>
      </c>
      <c r="T31" s="97">
        <v>0.31671890380859374</v>
      </c>
      <c r="U31" s="97">
        <v>0.29877271554565432</v>
      </c>
      <c r="V31" s="97">
        <v>0.28792266841506964</v>
      </c>
      <c r="W31" s="97">
        <v>0</v>
      </c>
    </row>
    <row r="32" spans="1:23">
      <c r="A32" s="99"/>
    </row>
    <row r="33" spans="1:23">
      <c r="A33" s="99"/>
    </row>
    <row r="34" spans="1:23" ht="14.45">
      <c r="A34" s="94" t="s">
        <v>82</v>
      </c>
      <c r="B34" s="95">
        <v>2024</v>
      </c>
      <c r="C34" s="95">
        <v>2025</v>
      </c>
      <c r="D34" s="95">
        <v>2026</v>
      </c>
      <c r="E34" s="95">
        <v>2027</v>
      </c>
      <c r="F34" s="95">
        <v>2028</v>
      </c>
      <c r="G34" s="95">
        <v>2029</v>
      </c>
      <c r="H34" s="95">
        <v>2030</v>
      </c>
      <c r="I34" s="95">
        <v>2031</v>
      </c>
      <c r="J34" s="95">
        <v>2032</v>
      </c>
      <c r="K34" s="95">
        <v>2033</v>
      </c>
      <c r="L34" s="95">
        <v>2034</v>
      </c>
      <c r="M34" s="95">
        <v>2035</v>
      </c>
      <c r="N34" s="95">
        <v>2036</v>
      </c>
      <c r="O34" s="95">
        <v>2037</v>
      </c>
      <c r="P34" s="95">
        <v>2038</v>
      </c>
      <c r="Q34" s="95">
        <v>2039</v>
      </c>
      <c r="R34" s="95">
        <v>2040</v>
      </c>
      <c r="S34" s="95">
        <v>2041</v>
      </c>
      <c r="T34" s="95">
        <v>2042</v>
      </c>
      <c r="U34" s="95">
        <v>2043</v>
      </c>
      <c r="V34" s="95">
        <v>2044</v>
      </c>
      <c r="W34" s="95">
        <v>2045</v>
      </c>
    </row>
    <row r="35" spans="1:23">
      <c r="A35" s="96" t="s">
        <v>104</v>
      </c>
      <c r="B35" s="97">
        <v>1.8078166860750802</v>
      </c>
      <c r="C35" s="97">
        <v>1.440009707686684</v>
      </c>
      <c r="D35" s="97">
        <v>0.13389657747289349</v>
      </c>
      <c r="E35" s="97">
        <v>1.3971482415894125E-2</v>
      </c>
      <c r="F35" s="97">
        <v>1.3355716587412837E-2</v>
      </c>
      <c r="G35" s="97">
        <v>1.1656344482932589E-2</v>
      </c>
      <c r="H35" s="97">
        <v>9.9491728247291019E-3</v>
      </c>
      <c r="I35" s="97">
        <v>9.9491728247291019E-3</v>
      </c>
      <c r="J35" s="97">
        <v>9.9837514734613473E-3</v>
      </c>
      <c r="K35" s="97">
        <v>9.9478556503970698E-3</v>
      </c>
      <c r="L35" s="97">
        <v>9.9491728247291019E-3</v>
      </c>
      <c r="M35" s="97">
        <v>9.9443002205393937E-3</v>
      </c>
      <c r="N35" s="97">
        <v>9.9837514734613473E-3</v>
      </c>
      <c r="O35" s="97">
        <v>9.9491728247291019E-3</v>
      </c>
      <c r="P35" s="97">
        <v>0</v>
      </c>
      <c r="Q35" s="97">
        <v>0</v>
      </c>
      <c r="R35" s="97">
        <v>0</v>
      </c>
      <c r="S35" s="97">
        <v>0</v>
      </c>
      <c r="T35" s="97">
        <v>0</v>
      </c>
      <c r="U35" s="97">
        <v>0</v>
      </c>
      <c r="V35" s="97">
        <v>0</v>
      </c>
      <c r="W35" s="97">
        <v>0</v>
      </c>
    </row>
    <row r="36" spans="1:23">
      <c r="A36" s="96" t="s">
        <v>105</v>
      </c>
      <c r="B36" s="97">
        <v>2.2330874999999999</v>
      </c>
      <c r="C36" s="97">
        <v>2.2330842500000001</v>
      </c>
      <c r="D36" s="97">
        <v>0</v>
      </c>
      <c r="E36" s="97">
        <v>0</v>
      </c>
      <c r="F36" s="97">
        <v>0</v>
      </c>
      <c r="G36" s="97">
        <v>0</v>
      </c>
      <c r="H36" s="97">
        <v>0</v>
      </c>
      <c r="I36" s="97">
        <v>0</v>
      </c>
      <c r="J36" s="97">
        <v>0</v>
      </c>
      <c r="K36" s="97">
        <v>0</v>
      </c>
      <c r="L36" s="97">
        <v>0</v>
      </c>
      <c r="M36" s="97">
        <v>0</v>
      </c>
      <c r="N36" s="97">
        <v>0</v>
      </c>
      <c r="O36" s="97">
        <v>0</v>
      </c>
      <c r="P36" s="97">
        <v>0</v>
      </c>
      <c r="Q36" s="97">
        <v>0</v>
      </c>
      <c r="R36" s="97">
        <v>0</v>
      </c>
      <c r="S36" s="97">
        <v>0</v>
      </c>
      <c r="T36" s="97">
        <v>0</v>
      </c>
      <c r="U36" s="97">
        <v>0</v>
      </c>
      <c r="V36" s="97">
        <v>0</v>
      </c>
      <c r="W36" s="97">
        <v>0</v>
      </c>
    </row>
    <row r="37" spans="1:23">
      <c r="A37" s="96" t="s">
        <v>106</v>
      </c>
      <c r="B37" s="97">
        <v>1.1905573319396974</v>
      </c>
      <c r="C37" s="97">
        <v>1.890148441772461</v>
      </c>
      <c r="D37" s="97">
        <v>2.3818966764907836</v>
      </c>
      <c r="E37" s="97">
        <v>2.7540315382080078</v>
      </c>
      <c r="F37" s="97">
        <v>2.58347988482666</v>
      </c>
      <c r="G37" s="97">
        <v>3.0456467846679689</v>
      </c>
      <c r="H37" s="97">
        <v>2.0114068486328125</v>
      </c>
      <c r="I37" s="97">
        <v>1.8183530325145723</v>
      </c>
      <c r="J37" s="97">
        <v>1.6343674095458984</v>
      </c>
      <c r="K37" s="97">
        <v>1.5234168021202088</v>
      </c>
      <c r="L37" s="97">
        <v>1.444936449256897</v>
      </c>
      <c r="M37" s="97">
        <v>1.0224762603759765</v>
      </c>
      <c r="N37" s="97">
        <v>0.91090595320892331</v>
      </c>
      <c r="O37" s="97">
        <v>0.81927017004394531</v>
      </c>
      <c r="P37" s="97">
        <v>0.55022106502914425</v>
      </c>
      <c r="Q37" s="97">
        <v>0.40830952424240113</v>
      </c>
      <c r="R37" s="97">
        <v>0.2951550124473572</v>
      </c>
      <c r="S37" s="97">
        <v>0.30780342565917967</v>
      </c>
      <c r="T37" s="97">
        <v>0.30928299584960939</v>
      </c>
      <c r="U37" s="97">
        <v>0.30704882324218752</v>
      </c>
      <c r="V37" s="97">
        <v>0.29013366870117185</v>
      </c>
      <c r="W37" s="97">
        <v>0</v>
      </c>
    </row>
    <row r="38" spans="1:23">
      <c r="A38" s="96" t="s">
        <v>107</v>
      </c>
      <c r="B38" s="97">
        <v>0.70419024025842247</v>
      </c>
      <c r="C38" s="97">
        <v>1.026006247163425</v>
      </c>
      <c r="D38" s="97">
        <v>1.495712962299435</v>
      </c>
      <c r="E38" s="97">
        <v>1.2158595103177048</v>
      </c>
      <c r="F38" s="97">
        <v>1.1268650104362474</v>
      </c>
      <c r="G38" s="97">
        <v>0.82444882880287118</v>
      </c>
      <c r="H38" s="97">
        <v>0.73510924429984248</v>
      </c>
      <c r="I38" s="97">
        <v>0.6267959667650862</v>
      </c>
      <c r="J38" s="97">
        <v>0.52644679189783994</v>
      </c>
      <c r="K38" s="97">
        <v>0.49236075883906311</v>
      </c>
      <c r="L38" s="97">
        <v>0.49965802506588369</v>
      </c>
      <c r="M38" s="97">
        <v>0.42413648745769811</v>
      </c>
      <c r="N38" s="97">
        <v>0.31706060112400436</v>
      </c>
      <c r="O38" s="97">
        <v>0.24987215563734874</v>
      </c>
      <c r="P38" s="97">
        <v>0.16611111302560155</v>
      </c>
      <c r="Q38" s="97">
        <v>0.1182973912311589</v>
      </c>
      <c r="R38" s="97">
        <v>0.12164579891739172</v>
      </c>
      <c r="S38" s="97">
        <v>0.13473400327821156</v>
      </c>
      <c r="T38" s="97">
        <v>0.18434946149795312</v>
      </c>
      <c r="U38" s="97">
        <v>0.30646190893769681</v>
      </c>
      <c r="V38" s="97">
        <v>0.29445247035481059</v>
      </c>
      <c r="W38" s="97">
        <v>0.41419647275793187</v>
      </c>
    </row>
    <row r="39" spans="1:23">
      <c r="A39" s="96" t="s">
        <v>108</v>
      </c>
      <c r="B39" s="97">
        <v>0</v>
      </c>
      <c r="C39" s="97">
        <v>0</v>
      </c>
      <c r="D39" s="97">
        <v>0</v>
      </c>
      <c r="E39" s="97">
        <v>0</v>
      </c>
      <c r="F39" s="97">
        <v>0</v>
      </c>
      <c r="G39" s="97">
        <v>0.16634475000000001</v>
      </c>
      <c r="H39" s="97">
        <v>0</v>
      </c>
      <c r="I39" s="97">
        <v>0</v>
      </c>
      <c r="J39" s="97">
        <v>0</v>
      </c>
      <c r="K39" s="97">
        <v>0</v>
      </c>
      <c r="L39" s="97">
        <v>4.299240417480469E-4</v>
      </c>
      <c r="M39" s="97">
        <v>3.3438378906250001E-3</v>
      </c>
      <c r="N39" s="97">
        <v>2.4903876953125E-3</v>
      </c>
      <c r="O39" s="97">
        <v>9.1958837890624995E-3</v>
      </c>
      <c r="P39" s="97">
        <v>1.3299596923828125E-2</v>
      </c>
      <c r="Q39" s="97">
        <v>2.0322356933593751E-2</v>
      </c>
      <c r="R39" s="97">
        <v>3.7292289550781253E-2</v>
      </c>
      <c r="S39" s="97">
        <v>3.5391620239257814E-2</v>
      </c>
      <c r="T39" s="97">
        <v>4.7113085235595702E-2</v>
      </c>
      <c r="U39" s="97">
        <v>2.9375114624023438E-2</v>
      </c>
      <c r="V39" s="97">
        <v>1.5366389381408692E-2</v>
      </c>
      <c r="W39" s="97">
        <v>0</v>
      </c>
    </row>
    <row r="40" spans="1:23">
      <c r="A40" s="98" t="s">
        <v>109</v>
      </c>
      <c r="B40" s="97">
        <v>5.9356517582731998</v>
      </c>
      <c r="C40" s="97">
        <v>6.5892486466225701</v>
      </c>
      <c r="D40" s="97">
        <v>4.0115062162631121</v>
      </c>
      <c r="E40" s="97">
        <v>3.9838625309416065</v>
      </c>
      <c r="F40" s="97">
        <v>3.7237006118503202</v>
      </c>
      <c r="G40" s="97">
        <v>4.0480967079537731</v>
      </c>
      <c r="H40" s="97">
        <v>2.756465265757384</v>
      </c>
      <c r="I40" s="97">
        <v>2.4550981721043876</v>
      </c>
      <c r="J40" s="97">
        <v>2.1707979529171997</v>
      </c>
      <c r="K40" s="97">
        <v>2.025725416609669</v>
      </c>
      <c r="L40" s="97">
        <v>1.954973571189258</v>
      </c>
      <c r="M40" s="97">
        <v>1.459900885944839</v>
      </c>
      <c r="N40" s="97">
        <v>1.2404406935017014</v>
      </c>
      <c r="O40" s="97">
        <v>1.0882873822950856</v>
      </c>
      <c r="P40" s="97">
        <v>0.7296317749785739</v>
      </c>
      <c r="Q40" s="97">
        <v>0.54692927240715372</v>
      </c>
      <c r="R40" s="97">
        <v>0.45409310091553012</v>
      </c>
      <c r="S40" s="97">
        <v>0.47792904917664902</v>
      </c>
      <c r="T40" s="97">
        <v>0.54074554258315821</v>
      </c>
      <c r="U40" s="97">
        <v>0.6428858468039077</v>
      </c>
      <c r="V40" s="97">
        <v>0.59995252843739111</v>
      </c>
      <c r="W40" s="97">
        <v>0.41419647275793187</v>
      </c>
    </row>
    <row r="41" spans="1:23">
      <c r="A41" s="98" t="s">
        <v>110</v>
      </c>
      <c r="B41" s="97">
        <v>5.2314615180147772</v>
      </c>
      <c r="C41" s="97">
        <v>5.5632423994591456</v>
      </c>
      <c r="D41" s="97">
        <v>2.5157932539636771</v>
      </c>
      <c r="E41" s="97">
        <v>2.7680030206239019</v>
      </c>
      <c r="F41" s="97">
        <v>2.5968356014140728</v>
      </c>
      <c r="G41" s="97">
        <v>3.223647879150902</v>
      </c>
      <c r="H41" s="97">
        <v>2.0213560214575415</v>
      </c>
      <c r="I41" s="97">
        <v>1.8283022053393014</v>
      </c>
      <c r="J41" s="97">
        <v>1.6443511610193597</v>
      </c>
      <c r="K41" s="97">
        <v>1.5333646577706059</v>
      </c>
      <c r="L41" s="97">
        <v>1.4553155461233742</v>
      </c>
      <c r="M41" s="97">
        <v>1.035764398487141</v>
      </c>
      <c r="N41" s="97">
        <v>0.92338009237769703</v>
      </c>
      <c r="O41" s="97">
        <v>0.83841522665773682</v>
      </c>
      <c r="P41" s="97">
        <v>0.56352066195297235</v>
      </c>
      <c r="Q41" s="97">
        <v>0.42863188117599482</v>
      </c>
      <c r="R41" s="97">
        <v>0.33244730199813843</v>
      </c>
      <c r="S41" s="97">
        <v>0.34319504589843747</v>
      </c>
      <c r="T41" s="97">
        <v>0.3563960810852051</v>
      </c>
      <c r="U41" s="97">
        <v>0.33642393786621089</v>
      </c>
      <c r="V41" s="97">
        <v>0.30550005808258052</v>
      </c>
      <c r="W41" s="97">
        <v>0</v>
      </c>
    </row>
    <row r="43" spans="1:23">
      <c r="A43" s="99"/>
    </row>
    <row r="44" spans="1:23" ht="14.45">
      <c r="A44" s="94" t="s">
        <v>83</v>
      </c>
      <c r="B44" s="95">
        <v>2024</v>
      </c>
      <c r="C44" s="95">
        <v>2025</v>
      </c>
      <c r="D44" s="95">
        <v>2026</v>
      </c>
      <c r="E44" s="95">
        <v>2027</v>
      </c>
      <c r="F44" s="95">
        <v>2028</v>
      </c>
      <c r="G44" s="95">
        <v>2029</v>
      </c>
      <c r="H44" s="95">
        <v>2030</v>
      </c>
      <c r="I44" s="95">
        <v>2031</v>
      </c>
      <c r="J44" s="95">
        <v>2032</v>
      </c>
      <c r="K44" s="95">
        <v>2033</v>
      </c>
      <c r="L44" s="95">
        <v>2034</v>
      </c>
      <c r="M44" s="95">
        <v>2035</v>
      </c>
      <c r="N44" s="95">
        <v>2036</v>
      </c>
      <c r="O44" s="95">
        <v>2037</v>
      </c>
      <c r="P44" s="95">
        <v>2038</v>
      </c>
      <c r="Q44" s="95">
        <v>2039</v>
      </c>
      <c r="R44" s="95">
        <v>2040</v>
      </c>
      <c r="S44" s="95">
        <v>2041</v>
      </c>
      <c r="T44" s="95">
        <v>2042</v>
      </c>
      <c r="U44" s="95">
        <v>2043</v>
      </c>
      <c r="V44" s="95">
        <v>2044</v>
      </c>
      <c r="W44" s="95">
        <v>2045</v>
      </c>
    </row>
    <row r="45" spans="1:23">
      <c r="A45" s="96" t="s">
        <v>104</v>
      </c>
      <c r="B45" s="97">
        <v>1.8078166860750802</v>
      </c>
      <c r="C45" s="97">
        <v>1.440009707686684</v>
      </c>
      <c r="D45" s="97">
        <v>0.13389657747289349</v>
      </c>
      <c r="E45" s="97">
        <v>1.526496266336975E-2</v>
      </c>
      <c r="F45" s="97">
        <v>1.3355716587412837E-2</v>
      </c>
      <c r="G45" s="97">
        <v>1.1652541612468254E-2</v>
      </c>
      <c r="H45" s="97">
        <v>9.9218141730140035E-3</v>
      </c>
      <c r="I45" s="97">
        <v>9.9331098837499802E-3</v>
      </c>
      <c r="J45" s="97">
        <v>9.9594721871667773E-3</v>
      </c>
      <c r="K45" s="97">
        <v>9.921636354479178E-3</v>
      </c>
      <c r="L45" s="97">
        <v>9.9344581057626939E-3</v>
      </c>
      <c r="M45" s="97">
        <v>9.9224887544397643E-3</v>
      </c>
      <c r="N45" s="97">
        <v>9.9837514734613473E-3</v>
      </c>
      <c r="O45" s="97">
        <v>9.9491728247291019E-3</v>
      </c>
      <c r="P45" s="97">
        <v>0</v>
      </c>
      <c r="Q45" s="97">
        <v>0</v>
      </c>
      <c r="R45" s="97">
        <v>0</v>
      </c>
      <c r="S45" s="97">
        <v>0</v>
      </c>
      <c r="T45" s="97">
        <v>0</v>
      </c>
      <c r="U45" s="97">
        <v>0</v>
      </c>
      <c r="V45" s="97">
        <v>0</v>
      </c>
      <c r="W45" s="97">
        <v>0</v>
      </c>
    </row>
    <row r="46" spans="1:23">
      <c r="A46" s="96" t="s">
        <v>105</v>
      </c>
      <c r="B46" s="97">
        <v>2.2330874999999999</v>
      </c>
      <c r="C46" s="97">
        <v>2.2330842500000001</v>
      </c>
      <c r="D46" s="97">
        <v>0</v>
      </c>
      <c r="E46" s="97">
        <v>0</v>
      </c>
      <c r="F46" s="97">
        <v>0</v>
      </c>
      <c r="G46" s="97">
        <v>0</v>
      </c>
      <c r="H46" s="97">
        <v>0</v>
      </c>
      <c r="I46" s="97">
        <v>0</v>
      </c>
      <c r="J46" s="97">
        <v>0</v>
      </c>
      <c r="K46" s="97">
        <v>0</v>
      </c>
      <c r="L46" s="97">
        <v>0</v>
      </c>
      <c r="M46" s="97">
        <v>0</v>
      </c>
      <c r="N46" s="97">
        <v>0</v>
      </c>
      <c r="O46" s="97">
        <v>0</v>
      </c>
      <c r="P46" s="97">
        <v>0</v>
      </c>
      <c r="Q46" s="97">
        <v>0</v>
      </c>
      <c r="R46" s="97">
        <v>0</v>
      </c>
      <c r="S46" s="97">
        <v>0</v>
      </c>
      <c r="T46" s="97">
        <v>0</v>
      </c>
      <c r="U46" s="97">
        <v>0</v>
      </c>
      <c r="V46" s="97">
        <v>0</v>
      </c>
      <c r="W46" s="97">
        <v>0</v>
      </c>
    </row>
    <row r="47" spans="1:23">
      <c r="A47" s="96" t="s">
        <v>106</v>
      </c>
      <c r="B47" s="97">
        <v>1.1802650812797546</v>
      </c>
      <c r="C47" s="97">
        <v>1.8328112488098145</v>
      </c>
      <c r="D47" s="97">
        <v>1.6745334579925537</v>
      </c>
      <c r="E47" s="97">
        <v>1.7543401898040771</v>
      </c>
      <c r="F47" s="97">
        <v>1.7174647773437499</v>
      </c>
      <c r="G47" s="97">
        <v>1.8845141728935242</v>
      </c>
      <c r="H47" s="97">
        <v>1.3791577174282075</v>
      </c>
      <c r="I47" s="97">
        <v>1.335214497619629</v>
      </c>
      <c r="J47" s="97">
        <v>1.2904436095619201</v>
      </c>
      <c r="K47" s="97">
        <v>1.2216456545715333</v>
      </c>
      <c r="L47" s="97">
        <v>1.1723955820846557</v>
      </c>
      <c r="M47" s="97">
        <v>0.89588575978851315</v>
      </c>
      <c r="N47" s="97">
        <v>0.73469501588439945</v>
      </c>
      <c r="O47" s="97">
        <v>0.77026042883300783</v>
      </c>
      <c r="P47" s="97">
        <v>0.58549105468749996</v>
      </c>
      <c r="Q47" s="97">
        <v>0.4794687497806549</v>
      </c>
      <c r="R47" s="97">
        <v>0.34847905480957031</v>
      </c>
      <c r="S47" s="97">
        <v>0.21229011994934083</v>
      </c>
      <c r="T47" s="97">
        <v>0.22950336865234375</v>
      </c>
      <c r="U47" s="97">
        <v>0.21676503491210938</v>
      </c>
      <c r="V47" s="97">
        <v>0.20260071380615235</v>
      </c>
      <c r="W47" s="97">
        <v>0</v>
      </c>
    </row>
    <row r="48" spans="1:23">
      <c r="A48" s="96" t="s">
        <v>107</v>
      </c>
      <c r="B48" s="97">
        <v>0.69926488135504006</v>
      </c>
      <c r="C48" s="97">
        <v>1.0388923367680274</v>
      </c>
      <c r="D48" s="97">
        <v>0.74892075800999869</v>
      </c>
      <c r="E48" s="97">
        <v>0.48252705139795748</v>
      </c>
      <c r="F48" s="97">
        <v>0.55633186677558877</v>
      </c>
      <c r="G48" s="97">
        <v>0.37638550079501243</v>
      </c>
      <c r="H48" s="97">
        <v>0.38040386098006873</v>
      </c>
      <c r="I48" s="97">
        <v>0.37030144997522874</v>
      </c>
      <c r="J48" s="97">
        <v>0.36075466073719187</v>
      </c>
      <c r="K48" s="97">
        <v>0.34411168886921745</v>
      </c>
      <c r="L48" s="97">
        <v>0.32547573438964372</v>
      </c>
      <c r="M48" s="97">
        <v>0.3583369006935781</v>
      </c>
      <c r="N48" s="97">
        <v>0.24322445957740219</v>
      </c>
      <c r="O48" s="97">
        <v>0.22690771039456437</v>
      </c>
      <c r="P48" s="97">
        <v>0.1728600433413528</v>
      </c>
      <c r="Q48" s="97">
        <v>0.1688305737316447</v>
      </c>
      <c r="R48" s="97">
        <v>0.1630618318668178</v>
      </c>
      <c r="S48" s="97">
        <v>9.1110280774354527E-2</v>
      </c>
      <c r="T48" s="97">
        <v>0.14752965192982156</v>
      </c>
      <c r="U48" s="97">
        <v>0.26001954626394996</v>
      </c>
      <c r="V48" s="97">
        <v>0.21730194185329435</v>
      </c>
      <c r="W48" s="97">
        <v>0.30515849343240248</v>
      </c>
    </row>
    <row r="49" spans="1:23">
      <c r="A49" s="96" t="s">
        <v>108</v>
      </c>
      <c r="B49" s="97">
        <v>0</v>
      </c>
      <c r="C49" s="97">
        <v>0</v>
      </c>
      <c r="D49" s="97">
        <v>8.5553722656249998E-2</v>
      </c>
      <c r="E49" s="97">
        <v>8.0978138671875005E-2</v>
      </c>
      <c r="F49" s="97">
        <v>2.7273058227539063E-2</v>
      </c>
      <c r="G49" s="97">
        <v>6.9830741210937505E-2</v>
      </c>
      <c r="H49" s="97">
        <v>0</v>
      </c>
      <c r="I49" s="97">
        <v>0</v>
      </c>
      <c r="J49" s="97">
        <v>0</v>
      </c>
      <c r="K49" s="97">
        <v>0</v>
      </c>
      <c r="L49" s="97">
        <v>0</v>
      </c>
      <c r="M49" s="97">
        <v>4.2933559570312498E-3</v>
      </c>
      <c r="N49" s="97">
        <v>3.1829642333984377E-3</v>
      </c>
      <c r="O49" s="97">
        <v>8.1531687927246087E-3</v>
      </c>
      <c r="P49" s="97">
        <v>1.9904901367187498E-2</v>
      </c>
      <c r="Q49" s="97">
        <v>5.303528690338135E-2</v>
      </c>
      <c r="R49" s="97">
        <v>8.5392416290283199E-2</v>
      </c>
      <c r="S49" s="97">
        <v>0.11986915551757812</v>
      </c>
      <c r="T49" s="97">
        <v>0.10658849011230469</v>
      </c>
      <c r="U49" s="97">
        <v>6.858856597900391E-2</v>
      </c>
      <c r="V49" s="97">
        <v>3.2609306762695314E-2</v>
      </c>
      <c r="W49" s="97">
        <v>0</v>
      </c>
    </row>
    <row r="50" spans="1:23">
      <c r="A50" s="98" t="s">
        <v>109</v>
      </c>
      <c r="B50" s="97">
        <v>5.9204341487098748</v>
      </c>
      <c r="C50" s="97">
        <v>6.5447975432645258</v>
      </c>
      <c r="D50" s="97">
        <v>2.6429045161316957</v>
      </c>
      <c r="E50" s="97">
        <v>2.3331103425372794</v>
      </c>
      <c r="F50" s="97">
        <v>2.3144254189342903</v>
      </c>
      <c r="G50" s="97">
        <v>2.3423829565119423</v>
      </c>
      <c r="H50" s="97">
        <v>1.7694833925812903</v>
      </c>
      <c r="I50" s="97">
        <v>1.7154490574786077</v>
      </c>
      <c r="J50" s="97">
        <v>1.6611577424862787</v>
      </c>
      <c r="K50" s="97">
        <v>1.57567897979523</v>
      </c>
      <c r="L50" s="97">
        <v>1.5078057745800622</v>
      </c>
      <c r="M50" s="97">
        <v>1.2684385051935623</v>
      </c>
      <c r="N50" s="97">
        <v>0.99108619116866148</v>
      </c>
      <c r="O50" s="97">
        <v>1.0152704808450259</v>
      </c>
      <c r="P50" s="97">
        <v>0.77825599939604029</v>
      </c>
      <c r="Q50" s="97">
        <v>0.7013346104156809</v>
      </c>
      <c r="R50" s="97">
        <v>0.59693330296667124</v>
      </c>
      <c r="S50" s="97">
        <v>0.42326955624127349</v>
      </c>
      <c r="T50" s="97">
        <v>0.48362151069447001</v>
      </c>
      <c r="U50" s="97">
        <v>0.54537314715506324</v>
      </c>
      <c r="V50" s="97">
        <v>0.45251196242214203</v>
      </c>
      <c r="W50" s="97">
        <v>0.30515849343240248</v>
      </c>
    </row>
    <row r="51" spans="1:23">
      <c r="A51" s="98" t="s">
        <v>110</v>
      </c>
      <c r="B51" s="97">
        <v>5.2211692673548349</v>
      </c>
      <c r="C51" s="97">
        <v>5.5059052064964984</v>
      </c>
      <c r="D51" s="97">
        <v>1.8939837581216969</v>
      </c>
      <c r="E51" s="97">
        <v>1.8505832911393219</v>
      </c>
      <c r="F51" s="97">
        <v>1.7580935521587016</v>
      </c>
      <c r="G51" s="97">
        <v>1.9659974557169297</v>
      </c>
      <c r="H51" s="97">
        <v>1.3890795316012214</v>
      </c>
      <c r="I51" s="97">
        <v>1.345147607503379</v>
      </c>
      <c r="J51" s="97">
        <v>1.3004030817490868</v>
      </c>
      <c r="K51" s="97">
        <v>1.2315672909260125</v>
      </c>
      <c r="L51" s="97">
        <v>1.1823300401904184</v>
      </c>
      <c r="M51" s="97">
        <v>0.91010160449998412</v>
      </c>
      <c r="N51" s="97">
        <v>0.74786173159125924</v>
      </c>
      <c r="O51" s="97">
        <v>0.78836277045046155</v>
      </c>
      <c r="P51" s="97">
        <v>0.60539595605468755</v>
      </c>
      <c r="Q51" s="97">
        <v>0.53250403668403623</v>
      </c>
      <c r="R51" s="97">
        <v>0.43387147109985347</v>
      </c>
      <c r="S51" s="97">
        <v>0.33215927546691898</v>
      </c>
      <c r="T51" s="97">
        <v>0.33609185876464842</v>
      </c>
      <c r="U51" s="97">
        <v>0.28535360089111328</v>
      </c>
      <c r="V51" s="97">
        <v>0.23521002056884768</v>
      </c>
      <c r="W51" s="97">
        <v>0</v>
      </c>
    </row>
    <row r="53" spans="1:23">
      <c r="A53" s="99"/>
    </row>
    <row r="54" spans="1:23" ht="14.45">
      <c r="A54" s="94" t="s">
        <v>84</v>
      </c>
      <c r="B54" s="95">
        <v>2024</v>
      </c>
      <c r="C54" s="95">
        <v>2025</v>
      </c>
      <c r="D54" s="95">
        <v>2026</v>
      </c>
      <c r="E54" s="95">
        <v>2027</v>
      </c>
      <c r="F54" s="95">
        <v>2028</v>
      </c>
      <c r="G54" s="95">
        <v>2029</v>
      </c>
      <c r="H54" s="95">
        <v>2030</v>
      </c>
      <c r="I54" s="95">
        <v>2031</v>
      </c>
      <c r="J54" s="95">
        <v>2032</v>
      </c>
      <c r="K54" s="95">
        <v>2033</v>
      </c>
      <c r="L54" s="95">
        <v>2034</v>
      </c>
      <c r="M54" s="95">
        <v>2035</v>
      </c>
      <c r="N54" s="95">
        <v>2036</v>
      </c>
      <c r="O54" s="95">
        <v>2037</v>
      </c>
      <c r="P54" s="95">
        <v>2038</v>
      </c>
      <c r="Q54" s="95">
        <v>2039</v>
      </c>
      <c r="R54" s="95">
        <v>2040</v>
      </c>
      <c r="S54" s="95">
        <v>2041</v>
      </c>
      <c r="T54" s="95">
        <v>2042</v>
      </c>
      <c r="U54" s="95">
        <v>2043</v>
      </c>
      <c r="V54" s="95">
        <v>2044</v>
      </c>
      <c r="W54" s="95">
        <v>2045</v>
      </c>
    </row>
    <row r="55" spans="1:23">
      <c r="A55" s="96" t="s">
        <v>104</v>
      </c>
      <c r="B55" s="97">
        <v>1.8078166860750802</v>
      </c>
      <c r="C55" s="97">
        <v>1.440009707686684</v>
      </c>
      <c r="D55" s="97">
        <v>0.13389657747289349</v>
      </c>
      <c r="E55" s="97">
        <v>1.4812016517426078E-2</v>
      </c>
      <c r="F55" s="97">
        <v>1.3355716587412837E-2</v>
      </c>
      <c r="G55" s="97">
        <v>1.1649203516375363E-2</v>
      </c>
      <c r="H55" s="97">
        <v>9.8822537827902516E-3</v>
      </c>
      <c r="I55" s="97">
        <v>9.9051792020392569E-3</v>
      </c>
      <c r="J55" s="97">
        <v>9.9331606890456434E-3</v>
      </c>
      <c r="K55" s="97">
        <v>9.8868394311433377E-3</v>
      </c>
      <c r="L55" s="97">
        <v>9.9033417438460728E-3</v>
      </c>
      <c r="M55" s="97">
        <v>9.8716787545816594E-3</v>
      </c>
      <c r="N55" s="97">
        <v>9.9837514734613473E-3</v>
      </c>
      <c r="O55" s="97">
        <v>9.9491728247291019E-3</v>
      </c>
      <c r="P55" s="97">
        <v>0</v>
      </c>
      <c r="Q55" s="97">
        <v>0</v>
      </c>
      <c r="R55" s="97">
        <v>0</v>
      </c>
      <c r="S55" s="97">
        <v>0</v>
      </c>
      <c r="T55" s="97">
        <v>0</v>
      </c>
      <c r="U55" s="97">
        <v>0</v>
      </c>
      <c r="V55" s="97">
        <v>0</v>
      </c>
      <c r="W55" s="97">
        <v>0</v>
      </c>
    </row>
    <row r="56" spans="1:23">
      <c r="A56" s="96" t="s">
        <v>105</v>
      </c>
      <c r="B56" s="97">
        <v>2.2330873750000002</v>
      </c>
      <c r="C56" s="97">
        <v>2.2330842500000001</v>
      </c>
      <c r="D56" s="97">
        <v>0</v>
      </c>
      <c r="E56" s="97">
        <v>0</v>
      </c>
      <c r="F56" s="97">
        <v>0</v>
      </c>
      <c r="G56" s="97">
        <v>0</v>
      </c>
      <c r="H56" s="97">
        <v>0</v>
      </c>
      <c r="I56" s="97">
        <v>0</v>
      </c>
      <c r="J56" s="97">
        <v>0</v>
      </c>
      <c r="K56" s="97">
        <v>0</v>
      </c>
      <c r="L56" s="97">
        <v>0</v>
      </c>
      <c r="M56" s="97">
        <v>0</v>
      </c>
      <c r="N56" s="97">
        <v>0</v>
      </c>
      <c r="O56" s="97">
        <v>0</v>
      </c>
      <c r="P56" s="97">
        <v>0</v>
      </c>
      <c r="Q56" s="97">
        <v>0</v>
      </c>
      <c r="R56" s="97">
        <v>0</v>
      </c>
      <c r="S56" s="97">
        <v>0</v>
      </c>
      <c r="T56" s="97">
        <v>0</v>
      </c>
      <c r="U56" s="97">
        <v>0</v>
      </c>
      <c r="V56" s="97">
        <v>0</v>
      </c>
      <c r="W56" s="97">
        <v>0</v>
      </c>
    </row>
    <row r="57" spans="1:23">
      <c r="A57" s="96" t="s">
        <v>106</v>
      </c>
      <c r="B57" s="97">
        <v>1.18051689868927</v>
      </c>
      <c r="C57" s="97">
        <v>1.8680311505432128</v>
      </c>
      <c r="D57" s="97">
        <v>1.6568225886535644</v>
      </c>
      <c r="E57" s="97">
        <v>1.9062654574356079</v>
      </c>
      <c r="F57" s="97">
        <v>1.6328278952636719</v>
      </c>
      <c r="G57" s="97">
        <v>1.8760784514770508</v>
      </c>
      <c r="H57" s="97">
        <v>1.3730083589687347</v>
      </c>
      <c r="I57" s="97">
        <v>1.2865632644557954</v>
      </c>
      <c r="J57" s="97">
        <v>1.2398558296432496</v>
      </c>
      <c r="K57" s="97">
        <v>1.1735410738525391</v>
      </c>
      <c r="L57" s="97">
        <v>1.1224220285644531</v>
      </c>
      <c r="M57" s="97">
        <v>0.83338947423934939</v>
      </c>
      <c r="N57" s="97">
        <v>0.67896857036972047</v>
      </c>
      <c r="O57" s="97">
        <v>0.70050825347900392</v>
      </c>
      <c r="P57" s="97">
        <v>0.61850029773712156</v>
      </c>
      <c r="Q57" s="97">
        <v>0.5372699219646454</v>
      </c>
      <c r="R57" s="97">
        <v>0.32825875328445436</v>
      </c>
      <c r="S57" s="97">
        <v>0.29248971069335938</v>
      </c>
      <c r="T57" s="97">
        <v>0.28084985156249997</v>
      </c>
      <c r="U57" s="97">
        <v>0.27796814404296877</v>
      </c>
      <c r="V57" s="97">
        <v>0.29587988708496094</v>
      </c>
      <c r="W57" s="97">
        <v>0</v>
      </c>
    </row>
    <row r="58" spans="1:23">
      <c r="A58" s="96" t="s">
        <v>107</v>
      </c>
      <c r="B58" s="97">
        <v>0.69924091630890739</v>
      </c>
      <c r="C58" s="97">
        <v>1.0006122098881698</v>
      </c>
      <c r="D58" s="97">
        <v>0.74644230257316491</v>
      </c>
      <c r="E58" s="97">
        <v>0.59251432955464745</v>
      </c>
      <c r="F58" s="97">
        <v>0.55071471285960238</v>
      </c>
      <c r="G58" s="97">
        <v>0.41213159500793495</v>
      </c>
      <c r="H58" s="97">
        <v>0.39531222715341496</v>
      </c>
      <c r="I58" s="97">
        <v>0.34201071301581248</v>
      </c>
      <c r="J58" s="97">
        <v>0.33728189157618993</v>
      </c>
      <c r="K58" s="97">
        <v>0.32258996348908309</v>
      </c>
      <c r="L58" s="97">
        <v>0.30943158760656314</v>
      </c>
      <c r="M58" s="97">
        <v>0.30577128809192627</v>
      </c>
      <c r="N58" s="97">
        <v>0.19588447646657312</v>
      </c>
      <c r="O58" s="97">
        <v>0.19159267089018717</v>
      </c>
      <c r="P58" s="97">
        <v>0.1946921100475347</v>
      </c>
      <c r="Q58" s="97">
        <v>0.17199701566558501</v>
      </c>
      <c r="R58" s="97">
        <v>0.11006686559318656</v>
      </c>
      <c r="S58" s="97">
        <v>0.12160445469678687</v>
      </c>
      <c r="T58" s="97">
        <v>0.16914839660789813</v>
      </c>
      <c r="U58" s="97">
        <v>0.29358226219725564</v>
      </c>
      <c r="V58" s="97">
        <v>0.29906080421324938</v>
      </c>
      <c r="W58" s="97">
        <v>0.39691845727428809</v>
      </c>
    </row>
    <row r="59" spans="1:23">
      <c r="A59" s="96" t="s">
        <v>108</v>
      </c>
      <c r="B59" s="97">
        <v>0</v>
      </c>
      <c r="C59" s="97">
        <v>0</v>
      </c>
      <c r="D59" s="97">
        <v>0</v>
      </c>
      <c r="E59" s="97">
        <v>4.8544679687500002E-2</v>
      </c>
      <c r="F59" s="97">
        <v>1.35623701171875E-2</v>
      </c>
      <c r="G59" s="97">
        <v>4.9503625000000002E-2</v>
      </c>
      <c r="H59" s="97">
        <v>0</v>
      </c>
      <c r="I59" s="97">
        <v>0</v>
      </c>
      <c r="J59" s="97">
        <v>0</v>
      </c>
      <c r="K59" s="97">
        <v>0</v>
      </c>
      <c r="L59" s="97">
        <v>2.584822082519531E-4</v>
      </c>
      <c r="M59" s="97">
        <v>2.3135644531249999E-3</v>
      </c>
      <c r="N59" s="97">
        <v>1.39453466796875E-3</v>
      </c>
      <c r="O59" s="97">
        <v>4.7199820556640621E-3</v>
      </c>
      <c r="P59" s="97">
        <v>5.5930675048828128E-3</v>
      </c>
      <c r="Q59" s="97">
        <v>8.6721125488281245E-3</v>
      </c>
      <c r="R59" s="97">
        <v>1.5997105712890626E-2</v>
      </c>
      <c r="S59" s="97">
        <v>4.5535865234375E-2</v>
      </c>
      <c r="T59" s="97">
        <v>5.2685936279296873E-2</v>
      </c>
      <c r="U59" s="97">
        <v>3.2712143005371092E-2</v>
      </c>
      <c r="V59" s="97">
        <v>1.5675637023925781E-2</v>
      </c>
      <c r="W59" s="97">
        <v>0</v>
      </c>
    </row>
    <row r="60" spans="1:23">
      <c r="A60" s="98" t="s">
        <v>109</v>
      </c>
      <c r="B60" s="97">
        <v>5.9206618760732574</v>
      </c>
      <c r="C60" s="97">
        <v>6.5417373181180665</v>
      </c>
      <c r="D60" s="97">
        <v>2.5371614686996229</v>
      </c>
      <c r="E60" s="97">
        <v>2.5621364831951818</v>
      </c>
      <c r="F60" s="97">
        <v>2.2104606948278742</v>
      </c>
      <c r="G60" s="97">
        <v>2.3493628750013609</v>
      </c>
      <c r="H60" s="97">
        <v>1.7782028399049401</v>
      </c>
      <c r="I60" s="97">
        <v>1.6384791566736472</v>
      </c>
      <c r="J60" s="97">
        <v>1.5870708819084851</v>
      </c>
      <c r="K60" s="97">
        <v>1.5060178767727654</v>
      </c>
      <c r="L60" s="97">
        <v>1.4420154401231142</v>
      </c>
      <c r="M60" s="97">
        <v>1.1513460055389821</v>
      </c>
      <c r="N60" s="97">
        <v>0.88623133297772372</v>
      </c>
      <c r="O60" s="97">
        <v>0.90677007924958419</v>
      </c>
      <c r="P60" s="97">
        <v>0.81878547528953916</v>
      </c>
      <c r="Q60" s="97">
        <v>0.71793905017905857</v>
      </c>
      <c r="R60" s="97">
        <v>0.45432272459053158</v>
      </c>
      <c r="S60" s="97">
        <v>0.45963003062452124</v>
      </c>
      <c r="T60" s="97">
        <v>0.50268418444969498</v>
      </c>
      <c r="U60" s="97">
        <v>0.60426254924559542</v>
      </c>
      <c r="V60" s="97">
        <v>0.61061632832213608</v>
      </c>
      <c r="W60" s="97">
        <v>0.39691845727428809</v>
      </c>
    </row>
    <row r="61" spans="1:23">
      <c r="A61" s="98" t="s">
        <v>110</v>
      </c>
      <c r="B61" s="97">
        <v>5.2214209597643499</v>
      </c>
      <c r="C61" s="97">
        <v>5.5411251082298971</v>
      </c>
      <c r="D61" s="97">
        <v>1.7907191661264581</v>
      </c>
      <c r="E61" s="97">
        <v>1.9696221536405343</v>
      </c>
      <c r="F61" s="97">
        <v>1.6597459819682718</v>
      </c>
      <c r="G61" s="97">
        <v>1.9372312799934259</v>
      </c>
      <c r="H61" s="97">
        <v>1.3828906127515252</v>
      </c>
      <c r="I61" s="97">
        <v>1.2964684436578346</v>
      </c>
      <c r="J61" s="97">
        <v>1.2497889903322952</v>
      </c>
      <c r="K61" s="97">
        <v>1.1834279132836825</v>
      </c>
      <c r="L61" s="97">
        <v>1.132583852516551</v>
      </c>
      <c r="M61" s="97">
        <v>0.84557471744705581</v>
      </c>
      <c r="N61" s="97">
        <v>0.69034685651115058</v>
      </c>
      <c r="O61" s="97">
        <v>0.71517740835939703</v>
      </c>
      <c r="P61" s="97">
        <v>0.62409336524200443</v>
      </c>
      <c r="Q61" s="97">
        <v>0.54594203451347356</v>
      </c>
      <c r="R61" s="97">
        <v>0.34425585899734501</v>
      </c>
      <c r="S61" s="97">
        <v>0.33802557592773436</v>
      </c>
      <c r="T61" s="97">
        <v>0.33353578784179683</v>
      </c>
      <c r="U61" s="97">
        <v>0.31068028704833978</v>
      </c>
      <c r="V61" s="97">
        <v>0.31155552410888671</v>
      </c>
      <c r="W61" s="97">
        <v>0</v>
      </c>
    </row>
    <row r="63" spans="1:23">
      <c r="A63" s="99"/>
    </row>
    <row r="64" spans="1:23" ht="14.45">
      <c r="A64" s="94" t="s">
        <v>85</v>
      </c>
      <c r="B64" s="95">
        <v>2024</v>
      </c>
      <c r="C64" s="95">
        <v>2025</v>
      </c>
      <c r="D64" s="95">
        <v>2026</v>
      </c>
      <c r="E64" s="95">
        <v>2027</v>
      </c>
      <c r="F64" s="95">
        <v>2028</v>
      </c>
      <c r="G64" s="95">
        <v>2029</v>
      </c>
      <c r="H64" s="95">
        <v>2030</v>
      </c>
      <c r="I64" s="95">
        <v>2031</v>
      </c>
      <c r="J64" s="95">
        <v>2032</v>
      </c>
      <c r="K64" s="95">
        <v>2033</v>
      </c>
      <c r="L64" s="95">
        <v>2034</v>
      </c>
      <c r="M64" s="95">
        <v>2035</v>
      </c>
      <c r="N64" s="95">
        <v>2036</v>
      </c>
      <c r="O64" s="95">
        <v>2037</v>
      </c>
      <c r="P64" s="95">
        <v>2038</v>
      </c>
      <c r="Q64" s="95">
        <v>2039</v>
      </c>
      <c r="R64" s="95">
        <v>2040</v>
      </c>
      <c r="S64" s="95">
        <v>2041</v>
      </c>
      <c r="T64" s="95">
        <v>2042</v>
      </c>
      <c r="U64" s="95">
        <v>2043</v>
      </c>
      <c r="V64" s="95">
        <v>2044</v>
      </c>
      <c r="W64" s="95">
        <v>2045</v>
      </c>
    </row>
    <row r="65" spans="1:23">
      <c r="A65" s="96" t="s">
        <v>104</v>
      </c>
      <c r="B65" s="97">
        <v>1.8078166860750802</v>
      </c>
      <c r="C65" s="97">
        <v>1.440009707686684</v>
      </c>
      <c r="D65" s="97">
        <v>0.13389657747289349</v>
      </c>
      <c r="E65" s="97">
        <v>1.6574384483618188E-2</v>
      </c>
      <c r="F65" s="97">
        <v>1.3297132436479319E-2</v>
      </c>
      <c r="G65" s="97">
        <v>1.1540400212355539E-2</v>
      </c>
      <c r="H65" s="97">
        <v>9.7715462210218353E-3</v>
      </c>
      <c r="I65" s="97">
        <v>9.7958800759673052E-3</v>
      </c>
      <c r="J65" s="97">
        <v>9.8655576572929497E-3</v>
      </c>
      <c r="K65" s="97">
        <v>9.6832475579965022E-3</v>
      </c>
      <c r="L65" s="97">
        <v>9.7132678427011131E-3</v>
      </c>
      <c r="M65" s="97">
        <v>9.6620796256419519E-3</v>
      </c>
      <c r="N65" s="97">
        <v>9.9837514734613473E-3</v>
      </c>
      <c r="O65" s="97">
        <v>9.9491728247291019E-3</v>
      </c>
      <c r="P65" s="97">
        <v>0</v>
      </c>
      <c r="Q65" s="97">
        <v>0</v>
      </c>
      <c r="R65" s="97">
        <v>0</v>
      </c>
      <c r="S65" s="97">
        <v>0</v>
      </c>
      <c r="T65" s="97">
        <v>0</v>
      </c>
      <c r="U65" s="97">
        <v>0</v>
      </c>
      <c r="V65" s="97">
        <v>0</v>
      </c>
      <c r="W65" s="97">
        <v>0</v>
      </c>
    </row>
    <row r="66" spans="1:23">
      <c r="A66" s="96" t="s">
        <v>105</v>
      </c>
      <c r="B66" s="97">
        <v>2.2330873750000002</v>
      </c>
      <c r="C66" s="97">
        <v>2.2330842500000001</v>
      </c>
      <c r="D66" s="97">
        <v>0</v>
      </c>
      <c r="E66" s="97">
        <v>0</v>
      </c>
      <c r="F66" s="97">
        <v>0</v>
      </c>
      <c r="G66" s="97">
        <v>0</v>
      </c>
      <c r="H66" s="97">
        <v>0</v>
      </c>
      <c r="I66" s="97">
        <v>0</v>
      </c>
      <c r="J66" s="97">
        <v>0</v>
      </c>
      <c r="K66" s="97">
        <v>0</v>
      </c>
      <c r="L66" s="97">
        <v>0</v>
      </c>
      <c r="M66" s="97">
        <v>0</v>
      </c>
      <c r="N66" s="97">
        <v>0</v>
      </c>
      <c r="O66" s="97">
        <v>0</v>
      </c>
      <c r="P66" s="97">
        <v>0</v>
      </c>
      <c r="Q66" s="97">
        <v>0</v>
      </c>
      <c r="R66" s="97">
        <v>0</v>
      </c>
      <c r="S66" s="97">
        <v>0</v>
      </c>
      <c r="T66" s="97">
        <v>0</v>
      </c>
      <c r="U66" s="97">
        <v>0</v>
      </c>
      <c r="V66" s="97">
        <v>0</v>
      </c>
      <c r="W66" s="97">
        <v>0</v>
      </c>
    </row>
    <row r="67" spans="1:23">
      <c r="A67" s="96" t="s">
        <v>106</v>
      </c>
      <c r="B67" s="97">
        <v>1.1848612598876953</v>
      </c>
      <c r="C67" s="97">
        <v>1.8842813218078613</v>
      </c>
      <c r="D67" s="97">
        <v>1.4647341201896666</v>
      </c>
      <c r="E67" s="97">
        <v>1.6018981076660157</v>
      </c>
      <c r="F67" s="97">
        <v>1.408530155281067</v>
      </c>
      <c r="G67" s="97">
        <v>1.7424780124130248</v>
      </c>
      <c r="H67" s="97">
        <v>1.3537761538505555</v>
      </c>
      <c r="I67" s="97">
        <v>1.3426906541194916</v>
      </c>
      <c r="J67" s="97">
        <v>1.3235409917068481</v>
      </c>
      <c r="K67" s="97">
        <v>1.1827049558753968</v>
      </c>
      <c r="L67" s="97">
        <v>1.1348207640914918</v>
      </c>
      <c r="M67" s="97">
        <v>0.8132729010009766</v>
      </c>
      <c r="N67" s="97">
        <v>0.65916642348098753</v>
      </c>
      <c r="O67" s="97">
        <v>0.59481803811836242</v>
      </c>
      <c r="P67" s="97">
        <v>0.47572157912921903</v>
      </c>
      <c r="Q67" s="97">
        <v>0.39716119533824923</v>
      </c>
      <c r="R67" s="97">
        <v>0.29746756481552122</v>
      </c>
      <c r="S67" s="97">
        <v>0.24358015356445312</v>
      </c>
      <c r="T67" s="97">
        <v>0.25039798193359375</v>
      </c>
      <c r="U67" s="97">
        <v>0.24510654907226562</v>
      </c>
      <c r="V67" s="97">
        <v>0.25305145581054689</v>
      </c>
      <c r="W67" s="97">
        <v>0</v>
      </c>
    </row>
    <row r="68" spans="1:23">
      <c r="A68" s="96" t="s">
        <v>107</v>
      </c>
      <c r="B68" s="97">
        <v>0.70884150647337485</v>
      </c>
      <c r="C68" s="97">
        <v>1.0319515054421649</v>
      </c>
      <c r="D68" s="97">
        <v>0.63531578151992496</v>
      </c>
      <c r="E68" s="97">
        <v>0.47618904936695811</v>
      </c>
      <c r="F68" s="97">
        <v>0.43745945744474873</v>
      </c>
      <c r="G68" s="97">
        <v>0.30024614068471001</v>
      </c>
      <c r="H68" s="97">
        <v>0.35765269260512689</v>
      </c>
      <c r="I68" s="97">
        <v>0.35569887899480684</v>
      </c>
      <c r="J68" s="97">
        <v>0.34412038974651932</v>
      </c>
      <c r="K68" s="97">
        <v>0.31292792526034874</v>
      </c>
      <c r="L68" s="97">
        <v>0.32186137791570812</v>
      </c>
      <c r="M68" s="97">
        <v>0.32097524323880128</v>
      </c>
      <c r="N68" s="97">
        <v>0.19410540296649562</v>
      </c>
      <c r="O68" s="97">
        <v>0.16331316378279032</v>
      </c>
      <c r="P68" s="97">
        <v>0.10357334667048188</v>
      </c>
      <c r="Q68" s="97">
        <v>9.7859564845497807E-2</v>
      </c>
      <c r="R68" s="97">
        <v>9.2569574453456718E-2</v>
      </c>
      <c r="S68" s="97">
        <v>8.7235763553066559E-2</v>
      </c>
      <c r="T68" s="97">
        <v>0.1263416759452925</v>
      </c>
      <c r="U68" s="97">
        <v>0.229776621463675</v>
      </c>
      <c r="V68" s="97">
        <v>0.2369213062158731</v>
      </c>
      <c r="W68" s="97">
        <v>0.31697076230784937</v>
      </c>
    </row>
    <row r="69" spans="1:23">
      <c r="A69" s="96" t="s">
        <v>108</v>
      </c>
      <c r="B69" s="97">
        <v>0</v>
      </c>
      <c r="C69" s="97">
        <v>0</v>
      </c>
      <c r="D69" s="97">
        <v>2.3319148437499999E-2</v>
      </c>
      <c r="E69" s="97">
        <v>3.465928125E-2</v>
      </c>
      <c r="F69" s="97">
        <v>1.4116313720703126E-2</v>
      </c>
      <c r="G69" s="97">
        <v>9.1478163574218743E-2</v>
      </c>
      <c r="H69" s="97">
        <v>0</v>
      </c>
      <c r="I69" s="97">
        <v>0</v>
      </c>
      <c r="J69" s="97">
        <v>2.2963466339111327E-3</v>
      </c>
      <c r="K69" s="97">
        <v>2.4408515625000001E-3</v>
      </c>
      <c r="L69" s="97">
        <v>3.0986744537353514E-3</v>
      </c>
      <c r="M69" s="97">
        <v>1.5010641845703125E-2</v>
      </c>
      <c r="N69" s="97">
        <v>1.6167878234863282E-2</v>
      </c>
      <c r="O69" s="97">
        <v>2.9111678070068359E-2</v>
      </c>
      <c r="P69" s="97">
        <v>2.7167781677246094E-2</v>
      </c>
      <c r="Q69" s="97">
        <v>5.4528275482177736E-2</v>
      </c>
      <c r="R69" s="97">
        <v>7.5293276214599608E-2</v>
      </c>
      <c r="S69" s="97">
        <v>0.11572005017089844</v>
      </c>
      <c r="T69" s="97">
        <v>9.6053743927001958E-2</v>
      </c>
      <c r="U69" s="97">
        <v>6.0966266845703124E-2</v>
      </c>
      <c r="V69" s="97">
        <v>2.9299308486938475E-2</v>
      </c>
      <c r="W69" s="97">
        <v>0</v>
      </c>
    </row>
    <row r="70" spans="1:23">
      <c r="A70" s="98" t="s">
        <v>109</v>
      </c>
      <c r="B70" s="97">
        <v>5.9346068274361503</v>
      </c>
      <c r="C70" s="97">
        <v>6.5893267849367101</v>
      </c>
      <c r="D70" s="97">
        <v>2.2572656276199852</v>
      </c>
      <c r="E70" s="97">
        <v>2.1293208227665921</v>
      </c>
      <c r="F70" s="97">
        <v>1.8734030588829982</v>
      </c>
      <c r="G70" s="97">
        <v>2.1457427168843091</v>
      </c>
      <c r="H70" s="97">
        <v>1.7212003926767043</v>
      </c>
      <c r="I70" s="97">
        <v>1.7081854131902656</v>
      </c>
      <c r="J70" s="97">
        <v>1.6798232857445716</v>
      </c>
      <c r="K70" s="97">
        <v>1.5077569802562421</v>
      </c>
      <c r="L70" s="97">
        <v>1.4694940843036364</v>
      </c>
      <c r="M70" s="97">
        <v>1.158920865711123</v>
      </c>
      <c r="N70" s="97">
        <v>0.87942345615580775</v>
      </c>
      <c r="O70" s="97">
        <v>0.79719205279595007</v>
      </c>
      <c r="P70" s="97">
        <v>0.60646270747694697</v>
      </c>
      <c r="Q70" s="97">
        <v>0.54954903566592472</v>
      </c>
      <c r="R70" s="97">
        <v>0.46533041548357756</v>
      </c>
      <c r="S70" s="97">
        <v>0.4465359672884181</v>
      </c>
      <c r="T70" s="97">
        <v>0.47279340180588819</v>
      </c>
      <c r="U70" s="97">
        <v>0.53584943738164381</v>
      </c>
      <c r="V70" s="97">
        <v>0.51927207051335844</v>
      </c>
      <c r="W70" s="97">
        <v>0.31697076230784937</v>
      </c>
    </row>
    <row r="71" spans="1:23">
      <c r="A71" s="98" t="s">
        <v>110</v>
      </c>
      <c r="B71" s="97">
        <v>5.2257653209627755</v>
      </c>
      <c r="C71" s="97">
        <v>5.5573752794945452</v>
      </c>
      <c r="D71" s="97">
        <v>1.6219498461000601</v>
      </c>
      <c r="E71" s="97">
        <v>1.653131773399634</v>
      </c>
      <c r="F71" s="97">
        <v>1.4359436014382494</v>
      </c>
      <c r="G71" s="97">
        <v>1.8454965761995989</v>
      </c>
      <c r="H71" s="97">
        <v>1.3635477000715774</v>
      </c>
      <c r="I71" s="97">
        <v>1.3524865341954588</v>
      </c>
      <c r="J71" s="97">
        <v>1.3357028959980524</v>
      </c>
      <c r="K71" s="97">
        <v>1.1948290549958933</v>
      </c>
      <c r="L71" s="97">
        <v>1.1476327063879284</v>
      </c>
      <c r="M71" s="97">
        <v>0.83794562247232163</v>
      </c>
      <c r="N71" s="97">
        <v>0.68531805318931216</v>
      </c>
      <c r="O71" s="97">
        <v>0.6338788890131597</v>
      </c>
      <c r="P71" s="97">
        <v>0.50288936080646507</v>
      </c>
      <c r="Q71" s="97">
        <v>0.45168947082042693</v>
      </c>
      <c r="R71" s="97">
        <v>0.37276084103012086</v>
      </c>
      <c r="S71" s="97">
        <v>0.35930020373535154</v>
      </c>
      <c r="T71" s="97">
        <v>0.34645172586059569</v>
      </c>
      <c r="U71" s="97">
        <v>0.30607281591796881</v>
      </c>
      <c r="V71" s="97">
        <v>0.28235076429748535</v>
      </c>
      <c r="W71" s="97">
        <v>0</v>
      </c>
    </row>
    <row r="73" spans="1:23">
      <c r="A73" s="99"/>
    </row>
    <row r="74" spans="1:23" customFormat="1" ht="14.45"/>
    <row r="75" spans="1:23" customFormat="1" ht="14.45"/>
    <row r="76" spans="1:23" customFormat="1" ht="14.45"/>
    <row r="77" spans="1:23" customFormat="1" ht="14.45"/>
    <row r="78" spans="1:23" customFormat="1" ht="14.45"/>
    <row r="79" spans="1:23" customFormat="1" ht="14.45"/>
    <row r="80" spans="1:23" customFormat="1" ht="14.45"/>
    <row r="81" customFormat="1" ht="14.45"/>
    <row r="82" customFormat="1" ht="14.45"/>
    <row r="83" customFormat="1" ht="14.45"/>
    <row r="84" customFormat="1" ht="14.45"/>
    <row r="85" customFormat="1" ht="14.45"/>
    <row r="86" customFormat="1" ht="14.45"/>
    <row r="87" customFormat="1" ht="14.45"/>
    <row r="88" customFormat="1" ht="14.45"/>
    <row r="89" customFormat="1" ht="14.45"/>
    <row r="90" customFormat="1" ht="14.45"/>
    <row r="91" customFormat="1" ht="14.45"/>
    <row r="92" customFormat="1" ht="14.45"/>
    <row r="93" customFormat="1" ht="14.45"/>
    <row r="94" customFormat="1" ht="14.45"/>
    <row r="95" customFormat="1" ht="14.45"/>
    <row r="96" customFormat="1" ht="14.45"/>
    <row r="97" customFormat="1" ht="14.45"/>
    <row r="98" customFormat="1" ht="14.45"/>
    <row r="99" customFormat="1" ht="14.45"/>
    <row r="100" customFormat="1" ht="14.45"/>
    <row r="101" customFormat="1" ht="14.45"/>
    <row r="102" customFormat="1" ht="14.45"/>
    <row r="103" customFormat="1" ht="14.45"/>
    <row r="104" customFormat="1" ht="14.45"/>
    <row r="105" customFormat="1" ht="14.45"/>
    <row r="106" customFormat="1" ht="14.45"/>
    <row r="107" customFormat="1" ht="14.45"/>
    <row r="108" customFormat="1" ht="14.45"/>
    <row r="109" customFormat="1" ht="14.45"/>
    <row r="110" customFormat="1" ht="14.45"/>
    <row r="111" customFormat="1" ht="14.45"/>
    <row r="112" customFormat="1" ht="14.45"/>
    <row r="113" customFormat="1" ht="14.45"/>
    <row r="114" customFormat="1" ht="14.45"/>
    <row r="115" customFormat="1" ht="14.45"/>
    <row r="116" customFormat="1" ht="14.45"/>
    <row r="117" customFormat="1" ht="14.45"/>
    <row r="118" customFormat="1" ht="14.45"/>
    <row r="119" customFormat="1" ht="14.45"/>
    <row r="120" customFormat="1" ht="14.45"/>
    <row r="121" customFormat="1" ht="14.45"/>
    <row r="122" customFormat="1" ht="14.45"/>
    <row r="123" customFormat="1" ht="14.45"/>
    <row r="124" customFormat="1" ht="14.45"/>
    <row r="125" customFormat="1" ht="14.45"/>
    <row r="126" customFormat="1" ht="14.45"/>
    <row r="127" customFormat="1" ht="14.45"/>
    <row r="128" customFormat="1" ht="14.45"/>
    <row r="129" customFormat="1" ht="14.45"/>
    <row r="130" customFormat="1" ht="14.45"/>
    <row r="131" customFormat="1" ht="14.45"/>
    <row r="132" customFormat="1" ht="14.45"/>
    <row r="133" customFormat="1" ht="14.45"/>
    <row r="134" customFormat="1" ht="14.45"/>
    <row r="135" customFormat="1" ht="14.45"/>
    <row r="136" customFormat="1" ht="14.45"/>
    <row r="137" customFormat="1" ht="14.45"/>
    <row r="138" customFormat="1" ht="14.45"/>
    <row r="139" customFormat="1" ht="14.45"/>
    <row r="140" customFormat="1" ht="14.45"/>
    <row r="141" customFormat="1" ht="14.45"/>
    <row r="142" customFormat="1" ht="14.45"/>
    <row r="143" customFormat="1" ht="14.45"/>
    <row r="144" customFormat="1" ht="14.45"/>
    <row r="145" customFormat="1" ht="14.45"/>
    <row r="146" customFormat="1" ht="14.45"/>
    <row r="147" customFormat="1" ht="14.45"/>
    <row r="148" customFormat="1" ht="14.45"/>
    <row r="149" customFormat="1" ht="14.45"/>
    <row r="150" customFormat="1" ht="14.45"/>
    <row r="151" customFormat="1" ht="14.45"/>
    <row r="152" customFormat="1" ht="14.45"/>
    <row r="153" customFormat="1" ht="14.45"/>
    <row r="154" customFormat="1" ht="14.45"/>
    <row r="155" customFormat="1" ht="14.45"/>
    <row r="156" customFormat="1" ht="14.45"/>
    <row r="157" customFormat="1" ht="14.45"/>
    <row r="158" customFormat="1" ht="14.45"/>
    <row r="159" customFormat="1" ht="14.45"/>
    <row r="160" customFormat="1" ht="14.45"/>
    <row r="161" customFormat="1" ht="14.45"/>
    <row r="162" customFormat="1" ht="14.45"/>
    <row r="163" customFormat="1" ht="14.45"/>
    <row r="164" customFormat="1" ht="14.45"/>
    <row r="165" customFormat="1" ht="14.45"/>
    <row r="166" customFormat="1" ht="14.45"/>
    <row r="167" customFormat="1" ht="14.45"/>
    <row r="168" customFormat="1" ht="14.45"/>
    <row r="169" customFormat="1" ht="14.45"/>
    <row r="170" customFormat="1" ht="14.45"/>
    <row r="171" customFormat="1" ht="14.45"/>
    <row r="172" customFormat="1" ht="14.45"/>
    <row r="173" customFormat="1" ht="14.45"/>
    <row r="174" customFormat="1" ht="14.45"/>
    <row r="175" customFormat="1" ht="14.45"/>
    <row r="176" customFormat="1" ht="14.45"/>
    <row r="177" customFormat="1" ht="14.45"/>
    <row r="178" customFormat="1" ht="14.45"/>
    <row r="179" customFormat="1" ht="14.45"/>
    <row r="180" customFormat="1" ht="14.45"/>
    <row r="181" customFormat="1" ht="14.45"/>
    <row r="182" customFormat="1" ht="14.45"/>
    <row r="183" customFormat="1" ht="14.45"/>
    <row r="184" customFormat="1" ht="14.45"/>
    <row r="185" customFormat="1" ht="14.45"/>
    <row r="186" customFormat="1" ht="14.45"/>
    <row r="187" customFormat="1" ht="14.45"/>
    <row r="188" customFormat="1" ht="14.45"/>
    <row r="189" customFormat="1" ht="14.45"/>
    <row r="190" customFormat="1" ht="14.45"/>
    <row r="191" customFormat="1" ht="14.45"/>
    <row r="192" customFormat="1" ht="14.45"/>
    <row r="193" customFormat="1" ht="14.45"/>
    <row r="194" customFormat="1" ht="14.45"/>
    <row r="195" customFormat="1" ht="14.45"/>
    <row r="196" customFormat="1" ht="14.45"/>
    <row r="197" customFormat="1" ht="14.45"/>
    <row r="198" customFormat="1" ht="14.45"/>
    <row r="199" customFormat="1" ht="14.45"/>
    <row r="200" customFormat="1" ht="14.45"/>
    <row r="201" customFormat="1" ht="14.45"/>
    <row r="202" customFormat="1" ht="14.45"/>
    <row r="203" customFormat="1" ht="14.45"/>
    <row r="204" customFormat="1" ht="14.45"/>
    <row r="205" customFormat="1" ht="14.45"/>
    <row r="206" customFormat="1" ht="14.45"/>
    <row r="207" customFormat="1" ht="14.45"/>
    <row r="208" customFormat="1" ht="14.45"/>
    <row r="209" customFormat="1" ht="14.45"/>
    <row r="210" customFormat="1" ht="14.45"/>
    <row r="211" customFormat="1" ht="14.45"/>
    <row r="212" customFormat="1" ht="14.45"/>
    <row r="213" customFormat="1" ht="14.45"/>
    <row r="214" customFormat="1" ht="14.45"/>
    <row r="215" customFormat="1" ht="14.45"/>
    <row r="216" customFormat="1" ht="14.45"/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4"/>
  </sheetPr>
  <dimension ref="A1:X26"/>
  <sheetViews>
    <sheetView topLeftCell="A16" workbookViewId="0">
      <selection activeCell="D23" sqref="D23"/>
    </sheetView>
  </sheetViews>
  <sheetFormatPr defaultColWidth="9.140625" defaultRowHeight="13.15"/>
  <cols>
    <col min="1" max="1" width="38.5703125" style="47" bestFit="1" customWidth="1"/>
    <col min="2" max="16384" width="9.140625" style="47"/>
  </cols>
  <sheetData>
    <row r="1" spans="1:24" ht="15.6">
      <c r="A1" s="72" t="s">
        <v>111</v>
      </c>
    </row>
    <row r="4" spans="1:24" ht="13.9">
      <c r="A4" s="106" t="s">
        <v>88</v>
      </c>
      <c r="B4" s="95">
        <v>2024</v>
      </c>
      <c r="C4" s="95">
        <v>2025</v>
      </c>
      <c r="D4" s="95">
        <v>2026</v>
      </c>
      <c r="E4" s="95">
        <v>2027</v>
      </c>
      <c r="F4" s="95">
        <v>2028</v>
      </c>
      <c r="G4" s="95">
        <v>2029</v>
      </c>
      <c r="H4" s="95">
        <v>2030</v>
      </c>
      <c r="I4" s="95">
        <v>2031</v>
      </c>
      <c r="J4" s="95">
        <v>2032</v>
      </c>
      <c r="K4" s="95">
        <v>2033</v>
      </c>
      <c r="L4" s="95">
        <v>2034</v>
      </c>
      <c r="M4" s="95">
        <v>2035</v>
      </c>
      <c r="N4" s="95">
        <v>2036</v>
      </c>
      <c r="O4" s="95">
        <v>2037</v>
      </c>
      <c r="P4" s="95">
        <v>2038</v>
      </c>
      <c r="Q4" s="95">
        <v>2039</v>
      </c>
      <c r="R4" s="95">
        <v>2040</v>
      </c>
      <c r="S4" s="95">
        <v>2041</v>
      </c>
      <c r="T4" s="95">
        <v>2042</v>
      </c>
      <c r="U4" s="95">
        <v>2043</v>
      </c>
      <c r="V4" s="95">
        <v>2044</v>
      </c>
      <c r="W4" s="95">
        <v>2045</v>
      </c>
    </row>
    <row r="5" spans="1:24" ht="14.45">
      <c r="A5" s="100" t="s">
        <v>112</v>
      </c>
      <c r="B5" s="102">
        <v>5884.3437514367824</v>
      </c>
      <c r="C5" s="102">
        <v>5946.2451163793103</v>
      </c>
      <c r="D5" s="102">
        <v>6039.0971637931034</v>
      </c>
      <c r="E5" s="102">
        <v>6129.473156609195</v>
      </c>
      <c r="F5" s="102">
        <v>6216.1350675287358</v>
      </c>
      <c r="G5" s="102">
        <v>6318.891333333333</v>
      </c>
      <c r="H5" s="102">
        <v>6434.0278721264367</v>
      </c>
      <c r="I5" s="102">
        <v>6556.5925747126439</v>
      </c>
      <c r="J5" s="102">
        <v>6670.4910862068964</v>
      </c>
      <c r="K5" s="102">
        <v>6790.5797341954021</v>
      </c>
      <c r="L5" s="102">
        <v>6771.3</v>
      </c>
      <c r="M5" s="102">
        <v>6898.534520400859</v>
      </c>
      <c r="N5" s="102">
        <v>7022.1337687902651</v>
      </c>
      <c r="O5" s="102">
        <v>7151.7918038654261</v>
      </c>
      <c r="P5" s="102">
        <v>7264.4852362204729</v>
      </c>
      <c r="Q5" s="102">
        <v>7386.8727272727274</v>
      </c>
      <c r="R5" s="102">
        <v>7510.4719756621334</v>
      </c>
      <c r="S5" s="102">
        <v>7638.9182534001429</v>
      </c>
      <c r="T5" s="102">
        <v>7763.7292591267014</v>
      </c>
      <c r="U5" s="102">
        <v>7887.3285075161057</v>
      </c>
      <c r="V5" s="102">
        <v>8009.7159985683611</v>
      </c>
      <c r="W5" s="102">
        <v>8139.3740336435221</v>
      </c>
      <c r="X5"/>
    </row>
    <row r="6" spans="1:24">
      <c r="A6" s="100" t="s">
        <v>113</v>
      </c>
      <c r="B6" s="102">
        <v>6081.3166610083235</v>
      </c>
      <c r="C6" s="102">
        <v>6068.7533285518484</v>
      </c>
      <c r="D6" s="102">
        <v>6305.6500020623207</v>
      </c>
      <c r="E6" s="102">
        <v>6153.936664382617</v>
      </c>
      <c r="F6" s="102">
        <v>6306.4833349784212</v>
      </c>
      <c r="G6" s="102">
        <v>6356.8100003004074</v>
      </c>
      <c r="H6" s="102">
        <v>6458.9799978733063</v>
      </c>
      <c r="I6" s="102">
        <v>6596.6800005435944</v>
      </c>
      <c r="J6" s="102">
        <v>6732.33999979496</v>
      </c>
      <c r="K6" s="102">
        <v>6861.8100049495697</v>
      </c>
      <c r="L6" s="102">
        <v>6984.2699944972992</v>
      </c>
      <c r="M6" s="102">
        <v>7067.4999960660934</v>
      </c>
      <c r="N6" s="102">
        <v>7108.0299924612045</v>
      </c>
      <c r="O6" s="102">
        <v>7189.6199876070023</v>
      </c>
      <c r="P6" s="102">
        <v>7312.3799986839294</v>
      </c>
      <c r="Q6" s="102">
        <v>7399.3899830579758</v>
      </c>
      <c r="R6" s="102">
        <v>7685.5999895334244</v>
      </c>
      <c r="S6" s="102">
        <v>7761.8999929428101</v>
      </c>
      <c r="T6" s="102">
        <v>7772.7300169467926</v>
      </c>
      <c r="U6" s="102">
        <v>7998.6799967288971</v>
      </c>
      <c r="V6" s="102">
        <v>8046.7099888324738</v>
      </c>
      <c r="W6" s="102">
        <v>8401.2099754810333</v>
      </c>
    </row>
    <row r="7" spans="1:24">
      <c r="A7" s="100" t="s">
        <v>80</v>
      </c>
      <c r="B7" s="102">
        <v>6075.1461011270685</v>
      </c>
      <c r="C7" s="102">
        <v>5835.7254079778986</v>
      </c>
      <c r="D7" s="102">
        <v>6105.1792817115784</v>
      </c>
      <c r="E7" s="102">
        <v>6190.4199951092405</v>
      </c>
      <c r="F7" s="102">
        <v>6229.8391640981035</v>
      </c>
      <c r="G7" s="102">
        <v>6349.7683341503143</v>
      </c>
      <c r="H7" s="102">
        <v>6435.5208275318146</v>
      </c>
      <c r="I7" s="102">
        <v>6563.653332233429</v>
      </c>
      <c r="J7" s="102">
        <v>6690.9958291053772</v>
      </c>
      <c r="K7" s="102">
        <v>6796.198338508606</v>
      </c>
      <c r="L7" s="102">
        <v>6830.8583269119263</v>
      </c>
      <c r="M7" s="102">
        <v>6902.1383275985718</v>
      </c>
      <c r="N7" s="102">
        <v>7028.1883244514465</v>
      </c>
      <c r="O7" s="102">
        <v>7153.1083178520203</v>
      </c>
      <c r="P7" s="102">
        <v>7269.8483300209045</v>
      </c>
      <c r="Q7" s="102">
        <v>7387.1983113288879</v>
      </c>
      <c r="R7" s="102">
        <v>7653.0283231735229</v>
      </c>
      <c r="S7" s="102">
        <v>7683.2583231925964</v>
      </c>
      <c r="T7" s="102">
        <v>7766.108350276947</v>
      </c>
      <c r="U7" s="102">
        <v>7969.128333568573</v>
      </c>
      <c r="V7" s="102">
        <v>8018.3183197975159</v>
      </c>
      <c r="W7" s="102">
        <v>8149.6483097076416</v>
      </c>
    </row>
    <row r="8" spans="1:24">
      <c r="A8" s="100" t="s">
        <v>81</v>
      </c>
      <c r="B8" s="102">
        <v>6075.1461011270685</v>
      </c>
      <c r="C8" s="102">
        <v>5835.7254079778986</v>
      </c>
      <c r="D8" s="102">
        <v>6074.1792817115784</v>
      </c>
      <c r="E8" s="102">
        <v>6163.4199951092405</v>
      </c>
      <c r="F8" s="102">
        <v>6219.8391640981035</v>
      </c>
      <c r="G8" s="102">
        <v>6318.7683341503143</v>
      </c>
      <c r="H8" s="102">
        <v>6445.5208275318146</v>
      </c>
      <c r="I8" s="102">
        <v>6560.653332233429</v>
      </c>
      <c r="J8" s="102">
        <v>6683.9958291053772</v>
      </c>
      <c r="K8" s="102">
        <v>6796.198338508606</v>
      </c>
      <c r="L8" s="102">
        <v>6830.8583269119263</v>
      </c>
      <c r="M8" s="102">
        <v>6902.1383275985718</v>
      </c>
      <c r="N8" s="102">
        <v>7055.1883244514465</v>
      </c>
      <c r="O8" s="102">
        <v>7168.1083178520203</v>
      </c>
      <c r="P8" s="102">
        <v>7421.8483300209045</v>
      </c>
      <c r="Q8" s="102">
        <v>7461.1983113288879</v>
      </c>
      <c r="R8" s="102">
        <v>7562.0283231735229</v>
      </c>
      <c r="S8" s="102">
        <v>7646.2583231925964</v>
      </c>
      <c r="T8" s="102">
        <v>7764.108350276947</v>
      </c>
      <c r="U8" s="102">
        <v>7985.128333568573</v>
      </c>
      <c r="V8" s="102">
        <v>8034.3183197975159</v>
      </c>
      <c r="W8" s="102">
        <v>8145.6483097076416</v>
      </c>
    </row>
    <row r="9" spans="1:24">
      <c r="A9" s="100" t="s">
        <v>82</v>
      </c>
      <c r="B9" s="102">
        <v>6067.876101146142</v>
      </c>
      <c r="C9" s="102">
        <v>5820.9554078777628</v>
      </c>
      <c r="D9" s="102">
        <v>6020.6892813444138</v>
      </c>
      <c r="E9" s="102">
        <v>6199.9999950329466</v>
      </c>
      <c r="F9" s="102">
        <v>6252.349164565404</v>
      </c>
      <c r="G9" s="102">
        <v>6331.9183344841003</v>
      </c>
      <c r="H9" s="102">
        <v>6446.7608268260956</v>
      </c>
      <c r="I9" s="102">
        <v>6565.6633315086365</v>
      </c>
      <c r="J9" s="102">
        <v>6702.005829334259</v>
      </c>
      <c r="K9" s="102">
        <v>6798.318338394165</v>
      </c>
      <c r="L9" s="102">
        <v>6830.8083238601685</v>
      </c>
      <c r="M9" s="102">
        <v>6926.7583255767822</v>
      </c>
      <c r="N9" s="102">
        <v>7030.9183239936829</v>
      </c>
      <c r="O9" s="102">
        <v>7159.0083184242249</v>
      </c>
      <c r="P9" s="102">
        <v>7302.2383313179016</v>
      </c>
      <c r="Q9" s="102">
        <v>7404.4183115959167</v>
      </c>
      <c r="R9" s="102">
        <v>7531.3383226394653</v>
      </c>
      <c r="S9" s="102">
        <v>7649.5183215141296</v>
      </c>
      <c r="T9" s="102">
        <v>7780.3183484077454</v>
      </c>
      <c r="U9" s="102">
        <v>7978.3283324241638</v>
      </c>
      <c r="V9" s="102">
        <v>8081.1883177757263</v>
      </c>
      <c r="W9" s="102">
        <v>8143.388313293457</v>
      </c>
    </row>
    <row r="10" spans="1:24">
      <c r="A10" s="100" t="s">
        <v>114</v>
      </c>
      <c r="B10" s="102">
        <v>6075.1461011270685</v>
      </c>
      <c r="C10" s="102">
        <v>5835.7254079778986</v>
      </c>
      <c r="D10" s="102">
        <v>6311.1792817115784</v>
      </c>
      <c r="E10" s="102">
        <v>6257.4199951092405</v>
      </c>
      <c r="F10" s="102">
        <v>6224.8391640981035</v>
      </c>
      <c r="G10" s="102">
        <v>6342.7683341503143</v>
      </c>
      <c r="H10" s="102">
        <v>6485.5208275318146</v>
      </c>
      <c r="I10" s="102">
        <v>6760.653332233429</v>
      </c>
      <c r="J10" s="102">
        <v>6825.9958291053772</v>
      </c>
      <c r="K10" s="102">
        <v>6881.198338508606</v>
      </c>
      <c r="L10" s="102">
        <v>6915.8583269119263</v>
      </c>
      <c r="M10" s="102">
        <v>6947.1383275985718</v>
      </c>
      <c r="N10" s="102">
        <v>7098.1883244514465</v>
      </c>
      <c r="O10" s="102">
        <v>7170.1083178520203</v>
      </c>
      <c r="P10" s="102">
        <v>7266.8483300209045</v>
      </c>
      <c r="Q10" s="102">
        <v>7402.1983113288879</v>
      </c>
      <c r="R10" s="102">
        <v>7511.0283231735229</v>
      </c>
      <c r="S10" s="102">
        <v>7639.2583231925964</v>
      </c>
      <c r="T10" s="102">
        <v>7775.108350276947</v>
      </c>
      <c r="U10" s="102">
        <v>8056.128333568573</v>
      </c>
      <c r="V10" s="102">
        <v>8139.3183197975159</v>
      </c>
      <c r="W10" s="102">
        <v>8246.6483097076416</v>
      </c>
    </row>
    <row r="11" spans="1:24">
      <c r="A11" s="100" t="s">
        <v>115</v>
      </c>
      <c r="B11" s="102">
        <v>6075.1461011270685</v>
      </c>
      <c r="C11" s="102">
        <v>5835.7254079778986</v>
      </c>
      <c r="D11" s="102">
        <v>6199.1792817115784</v>
      </c>
      <c r="E11" s="102">
        <v>6225.4199951092405</v>
      </c>
      <c r="F11" s="102">
        <v>6332.8391640981035</v>
      </c>
      <c r="G11" s="102">
        <v>6495.7683341503143</v>
      </c>
      <c r="H11" s="102">
        <v>6596.5208275318146</v>
      </c>
      <c r="I11" s="102">
        <v>6684.653332233429</v>
      </c>
      <c r="J11" s="102">
        <v>6749.9958291053772</v>
      </c>
      <c r="K11" s="102">
        <v>6805.198338508606</v>
      </c>
      <c r="L11" s="102">
        <v>6839.8583269119263</v>
      </c>
      <c r="M11" s="102">
        <v>6911.1383275985718</v>
      </c>
      <c r="N11" s="102">
        <v>7063.1883244514465</v>
      </c>
      <c r="O11" s="102">
        <v>7323.1083178520203</v>
      </c>
      <c r="P11" s="102">
        <v>7391.8483300209045</v>
      </c>
      <c r="Q11" s="102">
        <v>7457.1983113288879</v>
      </c>
      <c r="R11" s="102">
        <v>7594.0283231735229</v>
      </c>
      <c r="S11" s="102">
        <v>7645.2583231925964</v>
      </c>
      <c r="T11" s="102">
        <v>7769.108350276947</v>
      </c>
      <c r="U11" s="102">
        <v>7990.128333568573</v>
      </c>
      <c r="V11" s="102">
        <v>8021.3183197975159</v>
      </c>
      <c r="W11" s="102">
        <v>8144.6483097076416</v>
      </c>
    </row>
    <row r="12" spans="1:24">
      <c r="A12" s="100" t="s">
        <v>116</v>
      </c>
      <c r="B12" s="102">
        <v>6067.876101146142</v>
      </c>
      <c r="C12" s="102">
        <v>5820.9554078777628</v>
      </c>
      <c r="D12" s="102">
        <v>6186.6892813444138</v>
      </c>
      <c r="E12" s="102">
        <v>6318.9999950329466</v>
      </c>
      <c r="F12" s="102">
        <v>6336.349164565404</v>
      </c>
      <c r="G12" s="102">
        <v>6412.9183344841003</v>
      </c>
      <c r="H12" s="102">
        <v>6572.7608268260956</v>
      </c>
      <c r="I12" s="102">
        <v>6611.6633315086365</v>
      </c>
      <c r="J12" s="102">
        <v>6686.005829334259</v>
      </c>
      <c r="K12" s="102">
        <v>6829.318338394165</v>
      </c>
      <c r="L12" s="102">
        <v>6861.8083238601685</v>
      </c>
      <c r="M12" s="102">
        <v>6948.7583255767822</v>
      </c>
      <c r="N12" s="102">
        <v>7126.9183239936829</v>
      </c>
      <c r="O12" s="102">
        <v>7242.0083184242249</v>
      </c>
      <c r="P12" s="102">
        <v>7341.2383313179016</v>
      </c>
      <c r="Q12" s="102">
        <v>7451.4183115959167</v>
      </c>
      <c r="R12" s="102">
        <v>7559.3383226394653</v>
      </c>
      <c r="S12" s="102">
        <v>7823.5183215141296</v>
      </c>
      <c r="T12" s="102">
        <v>7812.3183484077454</v>
      </c>
      <c r="U12" s="102">
        <v>8046.3283324241638</v>
      </c>
      <c r="V12" s="102">
        <v>8107.1883177757263</v>
      </c>
      <c r="W12" s="102">
        <v>8215.388313293457</v>
      </c>
    </row>
    <row r="15" spans="1:24" ht="15.6">
      <c r="A15" s="72" t="s">
        <v>117</v>
      </c>
    </row>
    <row r="18" spans="1:24" ht="13.9">
      <c r="A18" s="106" t="s">
        <v>88</v>
      </c>
      <c r="B18" s="95">
        <v>2024</v>
      </c>
      <c r="C18" s="95">
        <v>2025</v>
      </c>
      <c r="D18" s="95">
        <v>2026</v>
      </c>
      <c r="E18" s="95">
        <v>2027</v>
      </c>
      <c r="F18" s="95">
        <v>2028</v>
      </c>
      <c r="G18" s="95">
        <v>2029</v>
      </c>
      <c r="H18" s="95">
        <v>2030</v>
      </c>
      <c r="I18" s="95">
        <v>2031</v>
      </c>
      <c r="J18" s="95">
        <v>2032</v>
      </c>
      <c r="K18" s="95">
        <v>2033</v>
      </c>
      <c r="L18" s="95">
        <v>2034</v>
      </c>
      <c r="M18" s="95">
        <v>2035</v>
      </c>
      <c r="N18" s="95">
        <v>2036</v>
      </c>
      <c r="O18" s="95">
        <v>2037</v>
      </c>
      <c r="P18" s="95">
        <v>2038</v>
      </c>
      <c r="Q18" s="95">
        <v>2039</v>
      </c>
      <c r="R18" s="95">
        <v>2040</v>
      </c>
      <c r="S18" s="95">
        <v>2041</v>
      </c>
      <c r="T18" s="95">
        <v>2042</v>
      </c>
      <c r="U18" s="95">
        <v>2043</v>
      </c>
      <c r="V18" s="95">
        <v>2044</v>
      </c>
      <c r="W18" s="95">
        <v>2045</v>
      </c>
    </row>
    <row r="19" spans="1:24" ht="14.45">
      <c r="A19" s="100" t="s">
        <v>112</v>
      </c>
      <c r="B19" s="102">
        <v>4733.9777250713169</v>
      </c>
      <c r="C19" s="102">
        <v>4854.1860599749607</v>
      </c>
      <c r="D19" s="102">
        <v>4962.001783032867</v>
      </c>
      <c r="E19" s="102">
        <v>5071.0567672753477</v>
      </c>
      <c r="F19" s="102">
        <v>5177.6332291486806</v>
      </c>
      <c r="G19" s="102">
        <v>5328.823093666666</v>
      </c>
      <c r="H19" s="102">
        <v>5453.9884733086037</v>
      </c>
      <c r="I19" s="102">
        <v>5582.8716365042628</v>
      </c>
      <c r="J19" s="102">
        <v>5706.7977549616271</v>
      </c>
      <c r="K19" s="102">
        <v>5835.6809181572862</v>
      </c>
      <c r="L19" s="102">
        <v>6107.2999999999984</v>
      </c>
      <c r="M19" s="102">
        <v>6243.4379566563457</v>
      </c>
      <c r="N19" s="102">
        <v>6377.0548400412781</v>
      </c>
      <c r="O19" s="102">
        <v>6515.7138699690386</v>
      </c>
      <c r="P19" s="102">
        <v>6643.0280701754373</v>
      </c>
      <c r="Q19" s="102">
        <v>6775.3844169246631</v>
      </c>
      <c r="R19" s="102">
        <v>6909.0013003095964</v>
      </c>
      <c r="S19" s="102">
        <v>7043.8787203302363</v>
      </c>
      <c r="T19" s="102">
        <v>7176.2350670794622</v>
      </c>
      <c r="U19" s="102">
        <v>7307.3308771929806</v>
      </c>
      <c r="V19" s="102">
        <v>7437.1661506707933</v>
      </c>
      <c r="W19" s="102">
        <v>7569.5224974200191</v>
      </c>
      <c r="X19"/>
    </row>
    <row r="20" spans="1:24">
      <c r="A20" s="100" t="s">
        <v>113</v>
      </c>
      <c r="B20" s="102">
        <v>4961.4938627067186</v>
      </c>
      <c r="C20" s="102">
        <v>4952.835086835561</v>
      </c>
      <c r="D20" s="102">
        <v>5214.3163245287824</v>
      </c>
      <c r="E20" s="102">
        <v>5140.1475413618673</v>
      </c>
      <c r="F20" s="102">
        <v>5361.2187765031158</v>
      </c>
      <c r="G20" s="102">
        <v>5582.8100008964539</v>
      </c>
      <c r="H20" s="102">
        <v>5651.0000063180923</v>
      </c>
      <c r="I20" s="102">
        <v>5829.9299930334091</v>
      </c>
      <c r="J20" s="102">
        <v>5930.4000138044357</v>
      </c>
      <c r="K20" s="102">
        <v>6221.8599935770035</v>
      </c>
      <c r="L20" s="102">
        <v>6516.1399985551834</v>
      </c>
      <c r="M20" s="102">
        <v>6648.2299959659576</v>
      </c>
      <c r="N20" s="102">
        <v>6724.2400090694427</v>
      </c>
      <c r="O20" s="102">
        <v>6844.139998793602</v>
      </c>
      <c r="P20" s="102">
        <v>6825.269987821579</v>
      </c>
      <c r="Q20" s="102">
        <v>7166.5299868583679</v>
      </c>
      <c r="R20" s="102">
        <v>7446.3500211238861</v>
      </c>
      <c r="S20" s="102">
        <v>7419.369989156723</v>
      </c>
      <c r="T20" s="102">
        <v>7782.310017824173</v>
      </c>
      <c r="U20" s="102">
        <v>7802.1400027275085</v>
      </c>
      <c r="V20" s="102">
        <v>7884.2799980640411</v>
      </c>
      <c r="W20" s="102">
        <v>8235.5199854373932</v>
      </c>
    </row>
    <row r="21" spans="1:24">
      <c r="A21" s="100" t="s">
        <v>80</v>
      </c>
      <c r="B21" s="102">
        <v>5057.1337006683625</v>
      </c>
      <c r="C21" s="102">
        <v>4688.6856745239475</v>
      </c>
      <c r="D21" s="102">
        <v>5027.6831768122602</v>
      </c>
      <c r="E21" s="102">
        <v>5077.1043964205373</v>
      </c>
      <c r="F21" s="102">
        <v>5727.5156312375366</v>
      </c>
      <c r="G21" s="102">
        <v>5845.7263791561127</v>
      </c>
      <c r="H21" s="102">
        <v>6114.3359050750732</v>
      </c>
      <c r="I21" s="102">
        <v>6281.4854216575623</v>
      </c>
      <c r="J21" s="102">
        <v>6423.2749633789063</v>
      </c>
      <c r="K21" s="102">
        <v>6651.6544759273529</v>
      </c>
      <c r="L21" s="102">
        <v>6702.7444763183594</v>
      </c>
      <c r="M21" s="102">
        <v>6781.5544762611389</v>
      </c>
      <c r="N21" s="102">
        <v>6906.5244901180267</v>
      </c>
      <c r="O21" s="102">
        <v>7068.6744723320007</v>
      </c>
      <c r="P21" s="102">
        <v>7113.5644705295563</v>
      </c>
      <c r="Q21" s="102">
        <v>7411.4544696807861</v>
      </c>
      <c r="R21" s="102">
        <v>7632.7144985198975</v>
      </c>
      <c r="S21" s="102">
        <v>7529.7044701576233</v>
      </c>
      <c r="T21" s="102">
        <v>8034.2544913291931</v>
      </c>
      <c r="U21" s="102">
        <v>8034.4844813346863</v>
      </c>
      <c r="V21" s="102">
        <v>8124.2544884681702</v>
      </c>
      <c r="W21" s="102">
        <v>8188.2044630050659</v>
      </c>
    </row>
    <row r="22" spans="1:24">
      <c r="A22" s="100" t="s">
        <v>81</v>
      </c>
      <c r="B22" s="102">
        <v>5057.1337006683625</v>
      </c>
      <c r="C22" s="102">
        <v>4688.6856745239475</v>
      </c>
      <c r="D22" s="102">
        <v>5030.6831768122602</v>
      </c>
      <c r="E22" s="102">
        <v>5100.1043964205373</v>
      </c>
      <c r="F22" s="102">
        <v>5745.5156312375366</v>
      </c>
      <c r="G22" s="102">
        <v>5903.7263791561127</v>
      </c>
      <c r="H22" s="102">
        <v>6129.3359050750732</v>
      </c>
      <c r="I22" s="102">
        <v>6275.4854216575623</v>
      </c>
      <c r="J22" s="102">
        <v>6330.2749633789063</v>
      </c>
      <c r="K22" s="102">
        <v>6584.6544759273529</v>
      </c>
      <c r="L22" s="102">
        <v>6635.7444763183594</v>
      </c>
      <c r="M22" s="102">
        <v>6714.5544762611389</v>
      </c>
      <c r="N22" s="102">
        <v>6846.5244901180267</v>
      </c>
      <c r="O22" s="102">
        <v>6956.6744723320007</v>
      </c>
      <c r="P22" s="102">
        <v>7068.5644705295563</v>
      </c>
      <c r="Q22" s="102">
        <v>7294.4544696807861</v>
      </c>
      <c r="R22" s="102">
        <v>7394.7144985198975</v>
      </c>
      <c r="S22" s="102">
        <v>7345.7044701576233</v>
      </c>
      <c r="T22" s="102">
        <v>7833.2544913291931</v>
      </c>
      <c r="U22" s="102">
        <v>7851.4844813346863</v>
      </c>
      <c r="V22" s="102">
        <v>7941.2544884681702</v>
      </c>
      <c r="W22" s="102">
        <v>7976.2044630050659</v>
      </c>
    </row>
    <row r="23" spans="1:24">
      <c r="A23" s="100" t="s">
        <v>82</v>
      </c>
      <c r="B23" s="102">
        <v>5052.9637006069697</v>
      </c>
      <c r="C23" s="102">
        <v>4676.8756746407726</v>
      </c>
      <c r="D23" s="102">
        <v>4999.1031763521123</v>
      </c>
      <c r="E23" s="102">
        <v>5108.6343963919271</v>
      </c>
      <c r="F23" s="102">
        <v>5678.9456311850845</v>
      </c>
      <c r="G23" s="102">
        <v>5733.01638007164</v>
      </c>
      <c r="H23" s="102">
        <v>6146.0959038734436</v>
      </c>
      <c r="I23" s="102">
        <v>6304.3754205703735</v>
      </c>
      <c r="J23" s="102">
        <v>6361.5149617195129</v>
      </c>
      <c r="K23" s="102">
        <v>6570.8044781684875</v>
      </c>
      <c r="L23" s="102">
        <v>6617.5044751167297</v>
      </c>
      <c r="M23" s="102">
        <v>6705.6844787597656</v>
      </c>
      <c r="N23" s="102">
        <v>6806.0744905471802</v>
      </c>
      <c r="O23" s="102">
        <v>6955.0244736671448</v>
      </c>
      <c r="P23" s="102">
        <v>6943.1744689941406</v>
      </c>
      <c r="Q23" s="102">
        <v>7205.4144687652588</v>
      </c>
      <c r="R23" s="102">
        <v>7386.1644973754883</v>
      </c>
      <c r="S23" s="102">
        <v>7370.974470615387</v>
      </c>
      <c r="T23" s="102">
        <v>7854.4544901847839</v>
      </c>
      <c r="U23" s="102">
        <v>7852.5744819641113</v>
      </c>
      <c r="V23" s="102">
        <v>8023.9144921302795</v>
      </c>
      <c r="W23" s="102">
        <v>8054.2744641304016</v>
      </c>
    </row>
    <row r="24" spans="1:24">
      <c r="A24" s="100" t="s">
        <v>114</v>
      </c>
      <c r="B24" s="102">
        <v>5057.1337006683625</v>
      </c>
      <c r="C24" s="102">
        <v>4688.6856745239475</v>
      </c>
      <c r="D24" s="102">
        <v>5089.6831768122602</v>
      </c>
      <c r="E24" s="102">
        <v>5225.1043964205373</v>
      </c>
      <c r="F24" s="102">
        <v>5803.5156312375366</v>
      </c>
      <c r="G24" s="102">
        <v>5983.7263791561127</v>
      </c>
      <c r="H24" s="102">
        <v>6247.3359050750732</v>
      </c>
      <c r="I24" s="102">
        <v>6536.4854216575623</v>
      </c>
      <c r="J24" s="102">
        <v>6544.2749633789063</v>
      </c>
      <c r="K24" s="102">
        <v>6710.6544759273529</v>
      </c>
      <c r="L24" s="102">
        <v>6761.7444763183594</v>
      </c>
      <c r="M24" s="102">
        <v>6811.5544762611389</v>
      </c>
      <c r="N24" s="102">
        <v>6955.5244901180267</v>
      </c>
      <c r="O24" s="102">
        <v>7082.6744723320007</v>
      </c>
      <c r="P24" s="102">
        <v>7008.5644705295563</v>
      </c>
      <c r="Q24" s="102">
        <v>7327.4544696807861</v>
      </c>
      <c r="R24" s="102">
        <v>7435.7144985198975</v>
      </c>
      <c r="S24" s="102">
        <v>7397.7044701576233</v>
      </c>
      <c r="T24" s="102">
        <v>7883.2544913291931</v>
      </c>
      <c r="U24" s="102">
        <v>7958.4844813346863</v>
      </c>
      <c r="V24" s="102">
        <v>8076.2544884681702</v>
      </c>
      <c r="W24" s="102">
        <v>8131.2044630050659</v>
      </c>
    </row>
    <row r="25" spans="1:24">
      <c r="A25" s="100" t="s">
        <v>115</v>
      </c>
      <c r="B25" s="102">
        <v>5057.1337006683625</v>
      </c>
      <c r="C25" s="102">
        <v>4688.6856745239475</v>
      </c>
      <c r="D25" s="102">
        <v>5008.6831768122602</v>
      </c>
      <c r="E25" s="102">
        <v>5163.1043964205373</v>
      </c>
      <c r="F25" s="102">
        <v>5898.5156312375366</v>
      </c>
      <c r="G25" s="102">
        <v>6122.7263791561127</v>
      </c>
      <c r="H25" s="102">
        <v>6282.3359050750732</v>
      </c>
      <c r="I25" s="102">
        <v>6420.4854216575623</v>
      </c>
      <c r="J25" s="102">
        <v>6428.2749633789063</v>
      </c>
      <c r="K25" s="102">
        <v>6594.6544759273529</v>
      </c>
      <c r="L25" s="102">
        <v>6645.7444763183594</v>
      </c>
      <c r="M25" s="102">
        <v>6724.5544762611389</v>
      </c>
      <c r="N25" s="102">
        <v>6875.5244901180267</v>
      </c>
      <c r="O25" s="102">
        <v>7112.6744723320007</v>
      </c>
      <c r="P25" s="102">
        <v>7061.5644705295563</v>
      </c>
      <c r="Q25" s="102">
        <v>7310.4544696807861</v>
      </c>
      <c r="R25" s="102">
        <v>7404.7144985198975</v>
      </c>
      <c r="S25" s="102">
        <v>7353.7044701576233</v>
      </c>
      <c r="T25" s="102">
        <v>7824.2544913291931</v>
      </c>
      <c r="U25" s="102">
        <v>7842.4844813346863</v>
      </c>
      <c r="V25" s="102">
        <v>7914.2544884681702</v>
      </c>
      <c r="W25" s="102">
        <v>7976.2044630050659</v>
      </c>
    </row>
    <row r="26" spans="1:24">
      <c r="A26" s="100" t="s">
        <v>116</v>
      </c>
      <c r="B26" s="102">
        <v>5052.9637006069697</v>
      </c>
      <c r="C26" s="102">
        <v>4676.8756746407726</v>
      </c>
      <c r="D26" s="102">
        <v>5242.1031763521123</v>
      </c>
      <c r="E26" s="102">
        <v>5369.6343963919271</v>
      </c>
      <c r="F26" s="102">
        <v>5898.9456311850845</v>
      </c>
      <c r="G26" s="102">
        <v>5966.01638007164</v>
      </c>
      <c r="H26" s="102">
        <v>6117.0959038734436</v>
      </c>
      <c r="I26" s="102">
        <v>6217.3754205703735</v>
      </c>
      <c r="J26" s="102">
        <v>6234.5149617195129</v>
      </c>
      <c r="K26" s="102">
        <v>6534.8044781684875</v>
      </c>
      <c r="L26" s="102">
        <v>6581.5044751167297</v>
      </c>
      <c r="M26" s="102">
        <v>6676.6844787597656</v>
      </c>
      <c r="N26" s="102">
        <v>6868.0744905471802</v>
      </c>
      <c r="O26" s="102">
        <v>6990.0244736671448</v>
      </c>
      <c r="P26" s="102">
        <v>6956.1744689941406</v>
      </c>
      <c r="Q26" s="102">
        <v>7266.4144687652588</v>
      </c>
      <c r="R26" s="102">
        <v>7381.1644973754883</v>
      </c>
      <c r="S26" s="102">
        <v>7524.974470615387</v>
      </c>
      <c r="T26" s="102">
        <v>7879.4544901847839</v>
      </c>
      <c r="U26" s="102">
        <v>7913.5744819641113</v>
      </c>
      <c r="V26" s="102">
        <v>8007.9144921302795</v>
      </c>
      <c r="W26" s="102">
        <v>8103.2744641304016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4"/>
  </sheetPr>
  <dimension ref="A1:T24"/>
  <sheetViews>
    <sheetView workbookViewId="0">
      <selection activeCell="F28" sqref="F28"/>
    </sheetView>
  </sheetViews>
  <sheetFormatPr defaultColWidth="8.85546875" defaultRowHeight="14.45"/>
  <cols>
    <col min="1" max="1" width="63.85546875" style="47" customWidth="1"/>
    <col min="2" max="2" width="13.28515625" style="47" customWidth="1"/>
    <col min="3" max="16" width="12.140625" style="47" customWidth="1"/>
    <col min="17" max="19" width="9.140625" customWidth="1"/>
    <col min="20" max="16384" width="8.85546875" style="47"/>
  </cols>
  <sheetData>
    <row r="1" spans="1:20" ht="15.6">
      <c r="A1" s="89" t="s">
        <v>118</v>
      </c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1"/>
      <c r="T1" s="71"/>
    </row>
    <row r="2" spans="1:20" s="54" customFormat="1" ht="55.9">
      <c r="A2" s="87" t="s">
        <v>88</v>
      </c>
      <c r="B2" s="87" t="s">
        <v>119</v>
      </c>
      <c r="C2" s="87" t="s">
        <v>120</v>
      </c>
      <c r="D2" s="87" t="s">
        <v>121</v>
      </c>
      <c r="E2" s="87" t="s">
        <v>122</v>
      </c>
      <c r="F2" s="87" t="s">
        <v>123</v>
      </c>
      <c r="G2" s="87" t="s">
        <v>124</v>
      </c>
      <c r="H2" s="87" t="s">
        <v>125</v>
      </c>
      <c r="I2" s="87" t="s">
        <v>126</v>
      </c>
      <c r="J2" s="87" t="s">
        <v>127</v>
      </c>
      <c r="K2" s="87" t="s">
        <v>128</v>
      </c>
      <c r="L2" s="87" t="s">
        <v>129</v>
      </c>
      <c r="M2" s="87" t="s">
        <v>130</v>
      </c>
      <c r="N2" s="87" t="s">
        <v>131</v>
      </c>
      <c r="O2" s="87" t="s">
        <v>132</v>
      </c>
      <c r="P2" s="87" t="s">
        <v>133</v>
      </c>
      <c r="Q2"/>
      <c r="R2"/>
      <c r="S2"/>
    </row>
    <row r="3" spans="1:20">
      <c r="A3" s="76" t="s">
        <v>134</v>
      </c>
      <c r="B3" s="35">
        <v>65.310597000000001</v>
      </c>
      <c r="C3" s="35">
        <v>135.93999975919724</v>
      </c>
      <c r="D3" s="35">
        <v>172.32639695669599</v>
      </c>
      <c r="E3" s="35">
        <v>39.880000114440918</v>
      </c>
      <c r="F3" s="35">
        <v>0</v>
      </c>
      <c r="G3" s="35">
        <v>237</v>
      </c>
      <c r="H3" s="35">
        <v>600</v>
      </c>
      <c r="I3" s="35">
        <v>99.949996948242188</v>
      </c>
      <c r="J3" s="35">
        <v>0</v>
      </c>
      <c r="K3" s="35">
        <v>299.94999694824219</v>
      </c>
      <c r="L3" s="35">
        <v>0</v>
      </c>
      <c r="M3" s="35">
        <v>0</v>
      </c>
      <c r="N3" s="35">
        <v>100</v>
      </c>
      <c r="O3" s="35">
        <v>0</v>
      </c>
      <c r="P3" s="35">
        <f t="shared" ref="P3" si="0">SUM(B3:O3)</f>
        <v>1750.3569877268185</v>
      </c>
    </row>
    <row r="4" spans="1:20">
      <c r="A4" s="76" t="s">
        <v>80</v>
      </c>
      <c r="B4" s="35">
        <v>65.310597000000001</v>
      </c>
      <c r="C4" s="35">
        <v>90.2</v>
      </c>
      <c r="D4" s="35">
        <v>135.51139546896405</v>
      </c>
      <c r="E4" s="35">
        <v>33.506000518798828</v>
      </c>
      <c r="F4" s="35">
        <v>0</v>
      </c>
      <c r="G4" s="35">
        <v>0</v>
      </c>
      <c r="H4" s="35">
        <v>0</v>
      </c>
      <c r="I4" s="35">
        <v>0</v>
      </c>
      <c r="J4" s="35">
        <v>0</v>
      </c>
      <c r="K4" s="35">
        <v>0</v>
      </c>
      <c r="L4" s="35">
        <v>0</v>
      </c>
      <c r="M4" s="35">
        <v>0</v>
      </c>
      <c r="N4" s="35">
        <v>0</v>
      </c>
      <c r="O4" s="35">
        <v>1077</v>
      </c>
      <c r="P4" s="35">
        <f>SUM(B4:O4)</f>
        <v>1401.5279929877629</v>
      </c>
    </row>
    <row r="5" spans="1:20">
      <c r="A5" s="76" t="s">
        <v>135</v>
      </c>
      <c r="B5" s="35">
        <v>65.310597000000001</v>
      </c>
      <c r="C5" s="35">
        <v>90.2</v>
      </c>
      <c r="D5" s="35">
        <v>135.51139546896405</v>
      </c>
      <c r="E5" s="35">
        <v>33.506000518798828</v>
      </c>
      <c r="F5" s="35">
        <v>0</v>
      </c>
      <c r="G5" s="35">
        <v>0</v>
      </c>
      <c r="H5" s="35">
        <v>0</v>
      </c>
      <c r="I5" s="35">
        <v>0</v>
      </c>
      <c r="J5" s="35">
        <v>0</v>
      </c>
      <c r="K5" s="35">
        <v>0</v>
      </c>
      <c r="L5" s="35">
        <v>0</v>
      </c>
      <c r="M5" s="35">
        <v>0</v>
      </c>
      <c r="N5" s="35">
        <v>0</v>
      </c>
      <c r="O5" s="35">
        <v>1077</v>
      </c>
      <c r="P5" s="35">
        <f t="shared" ref="P5:P9" si="1">SUM(B5:O5)</f>
        <v>1401.5279929877629</v>
      </c>
    </row>
    <row r="6" spans="1:20">
      <c r="A6" s="76" t="s">
        <v>136</v>
      </c>
      <c r="B6" s="35">
        <v>50.543332800000002</v>
      </c>
      <c r="C6" s="35">
        <v>90.2</v>
      </c>
      <c r="D6" s="35">
        <v>135.51139546896405</v>
      </c>
      <c r="E6" s="35">
        <v>33.506000518798828</v>
      </c>
      <c r="F6" s="35">
        <v>0</v>
      </c>
      <c r="G6" s="35">
        <v>0</v>
      </c>
      <c r="H6" s="35">
        <v>0</v>
      </c>
      <c r="I6" s="35">
        <v>0</v>
      </c>
      <c r="J6" s="35">
        <v>0</v>
      </c>
      <c r="K6" s="35">
        <v>0</v>
      </c>
      <c r="L6" s="35">
        <v>0</v>
      </c>
      <c r="M6" s="35">
        <v>0</v>
      </c>
      <c r="N6" s="35">
        <v>0</v>
      </c>
      <c r="O6" s="35">
        <v>1077</v>
      </c>
      <c r="P6" s="35">
        <f t="shared" si="1"/>
        <v>1386.7607287877629</v>
      </c>
    </row>
    <row r="7" spans="1:20">
      <c r="A7" s="76" t="s">
        <v>137</v>
      </c>
      <c r="B7" s="35">
        <v>65.310597000000001</v>
      </c>
      <c r="C7" s="35">
        <v>90.2</v>
      </c>
      <c r="D7" s="35">
        <v>135.51139546896405</v>
      </c>
      <c r="E7" s="35">
        <v>33.506000518798828</v>
      </c>
      <c r="F7" s="35">
        <v>0</v>
      </c>
      <c r="G7" s="35">
        <v>0</v>
      </c>
      <c r="H7" s="35">
        <v>0</v>
      </c>
      <c r="I7" s="35">
        <v>0</v>
      </c>
      <c r="J7" s="35">
        <v>0</v>
      </c>
      <c r="K7" s="35">
        <v>0</v>
      </c>
      <c r="L7" s="35">
        <v>0</v>
      </c>
      <c r="M7" s="35">
        <v>0</v>
      </c>
      <c r="N7" s="35">
        <v>0</v>
      </c>
      <c r="O7" s="35">
        <v>1077</v>
      </c>
      <c r="P7" s="35">
        <f t="shared" si="1"/>
        <v>1401.5279929877629</v>
      </c>
    </row>
    <row r="8" spans="1:20">
      <c r="A8" s="76" t="s">
        <v>138</v>
      </c>
      <c r="B8" s="35">
        <v>65.310597000000001</v>
      </c>
      <c r="C8" s="35">
        <v>90.2</v>
      </c>
      <c r="D8" s="35">
        <v>135.51139546896405</v>
      </c>
      <c r="E8" s="35">
        <v>33.506000518798828</v>
      </c>
      <c r="F8" s="35">
        <v>0</v>
      </c>
      <c r="G8" s="35">
        <v>0</v>
      </c>
      <c r="H8" s="35">
        <v>0</v>
      </c>
      <c r="I8" s="35">
        <v>0</v>
      </c>
      <c r="J8" s="35">
        <v>0</v>
      </c>
      <c r="K8" s="35">
        <v>0</v>
      </c>
      <c r="L8" s="35">
        <v>0</v>
      </c>
      <c r="M8" s="35">
        <v>0</v>
      </c>
      <c r="N8" s="35">
        <v>0</v>
      </c>
      <c r="O8" s="35">
        <v>1077</v>
      </c>
      <c r="P8" s="35">
        <f t="shared" si="1"/>
        <v>1401.5279929877629</v>
      </c>
    </row>
    <row r="9" spans="1:20">
      <c r="A9" s="76" t="s">
        <v>139</v>
      </c>
      <c r="B9" s="35">
        <v>50.543332800000002</v>
      </c>
      <c r="C9" s="35">
        <v>90.2</v>
      </c>
      <c r="D9" s="35">
        <v>135.51139546896405</v>
      </c>
      <c r="E9" s="35">
        <v>33.506000518798828</v>
      </c>
      <c r="F9" s="35">
        <v>0</v>
      </c>
      <c r="G9" s="35">
        <v>0</v>
      </c>
      <c r="H9" s="35">
        <v>0</v>
      </c>
      <c r="I9" s="35">
        <v>0</v>
      </c>
      <c r="J9" s="35">
        <v>0</v>
      </c>
      <c r="K9" s="35">
        <v>0</v>
      </c>
      <c r="L9" s="35">
        <v>0</v>
      </c>
      <c r="M9" s="35">
        <v>0</v>
      </c>
      <c r="N9" s="35">
        <v>0</v>
      </c>
      <c r="O9" s="35">
        <v>1077</v>
      </c>
      <c r="P9" s="35">
        <f t="shared" si="1"/>
        <v>1386.7607287877629</v>
      </c>
    </row>
    <row r="10" spans="1:20" customFormat="1">
      <c r="A10" s="79" t="s">
        <v>49</v>
      </c>
      <c r="B10" s="47"/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T10" s="47"/>
    </row>
    <row r="11" spans="1:20" customFormat="1">
      <c r="A11" s="79" t="s">
        <v>140</v>
      </c>
      <c r="B11" s="47"/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  <c r="T11" s="47"/>
    </row>
    <row r="14" spans="1:20" ht="15.6">
      <c r="A14" s="89" t="s">
        <v>141</v>
      </c>
      <c r="C14" s="90"/>
      <c r="D14" s="90"/>
      <c r="E14" s="90"/>
      <c r="F14" s="90"/>
      <c r="G14" s="90"/>
      <c r="H14" s="90"/>
      <c r="I14" s="90"/>
      <c r="J14" s="90"/>
      <c r="K14" s="90"/>
      <c r="L14" s="90"/>
      <c r="M14" s="90"/>
      <c r="N14" s="90"/>
      <c r="O14" s="90"/>
      <c r="P14" s="91"/>
      <c r="T14" s="71"/>
    </row>
    <row r="15" spans="1:20" s="54" customFormat="1" ht="55.9">
      <c r="A15" s="87" t="s">
        <v>88</v>
      </c>
      <c r="B15" s="87" t="s">
        <v>119</v>
      </c>
      <c r="C15" s="87" t="s">
        <v>120</v>
      </c>
      <c r="D15" s="87" t="s">
        <v>121</v>
      </c>
      <c r="E15" s="87" t="s">
        <v>122</v>
      </c>
      <c r="F15" s="87" t="s">
        <v>123</v>
      </c>
      <c r="G15" s="87" t="s">
        <v>124</v>
      </c>
      <c r="H15" s="87" t="s">
        <v>125</v>
      </c>
      <c r="I15" s="87" t="s">
        <v>126</v>
      </c>
      <c r="J15" s="87" t="s">
        <v>127</v>
      </c>
      <c r="K15" s="87" t="s">
        <v>128</v>
      </c>
      <c r="L15" s="87" t="s">
        <v>129</v>
      </c>
      <c r="M15" s="87" t="s">
        <v>130</v>
      </c>
      <c r="N15" s="87" t="s">
        <v>131</v>
      </c>
      <c r="O15" s="87" t="s">
        <v>132</v>
      </c>
      <c r="P15" s="87" t="s">
        <v>133</v>
      </c>
      <c r="Q15"/>
      <c r="R15"/>
      <c r="S15"/>
    </row>
    <row r="16" spans="1:20">
      <c r="A16" s="76" t="s">
        <v>134</v>
      </c>
      <c r="B16" s="35">
        <v>818.32495699999993</v>
      </c>
      <c r="C16" s="35">
        <v>446.23999869823456</v>
      </c>
      <c r="D16" s="35">
        <v>2124.3803197030147</v>
      </c>
      <c r="E16" s="35">
        <v>267.19999885559082</v>
      </c>
      <c r="F16" s="35">
        <v>0</v>
      </c>
      <c r="G16" s="35">
        <v>1588.4999732971191</v>
      </c>
      <c r="H16" s="35">
        <v>3650</v>
      </c>
      <c r="I16" s="35">
        <v>2288.7099761962891</v>
      </c>
      <c r="J16" s="35">
        <v>100</v>
      </c>
      <c r="K16" s="35">
        <v>1746.4099960327148</v>
      </c>
      <c r="L16" s="35">
        <v>0</v>
      </c>
      <c r="M16" s="35">
        <v>0</v>
      </c>
      <c r="N16" s="35">
        <v>1800</v>
      </c>
      <c r="O16" s="35">
        <v>0</v>
      </c>
      <c r="P16" s="35">
        <f>SUM(B16:O16)</f>
        <v>14829.765219782963</v>
      </c>
    </row>
    <row r="17" spans="1:20">
      <c r="A17" s="76" t="s">
        <v>80</v>
      </c>
      <c r="B17" s="35">
        <v>818.32495699999993</v>
      </c>
      <c r="C17" s="35">
        <v>155.69999999999999</v>
      </c>
      <c r="D17" s="35">
        <v>2056.2003201130947</v>
      </c>
      <c r="E17" s="35">
        <v>245.14599847793579</v>
      </c>
      <c r="F17" s="35">
        <v>0</v>
      </c>
      <c r="G17" s="35">
        <v>1787.9999847412109</v>
      </c>
      <c r="H17" s="35">
        <v>3550</v>
      </c>
      <c r="I17" s="35">
        <v>1691.9000091552734</v>
      </c>
      <c r="J17" s="35">
        <v>100</v>
      </c>
      <c r="K17" s="35">
        <v>1899.8499984741211</v>
      </c>
      <c r="L17" s="35">
        <v>0</v>
      </c>
      <c r="M17" s="35">
        <v>0</v>
      </c>
      <c r="N17" s="35">
        <v>1700</v>
      </c>
      <c r="O17" s="35">
        <v>1077</v>
      </c>
      <c r="P17" s="35">
        <f t="shared" ref="P17:P22" si="2">SUM(B17:O17)</f>
        <v>15082.121267961636</v>
      </c>
    </row>
    <row r="18" spans="1:20">
      <c r="A18" s="76" t="s">
        <v>135</v>
      </c>
      <c r="B18" s="35">
        <v>818.32495699999993</v>
      </c>
      <c r="C18" s="35">
        <v>155.69999999999999</v>
      </c>
      <c r="D18" s="35">
        <v>2056.2003201130947</v>
      </c>
      <c r="E18" s="35">
        <v>245.14599847793579</v>
      </c>
      <c r="F18" s="35">
        <v>0</v>
      </c>
      <c r="G18" s="35">
        <v>1806.2999839782715</v>
      </c>
      <c r="H18" s="35">
        <v>3950</v>
      </c>
      <c r="I18" s="35">
        <v>1491.2999954223633</v>
      </c>
      <c r="J18" s="35">
        <v>100</v>
      </c>
      <c r="K18" s="35">
        <v>1500</v>
      </c>
      <c r="L18" s="35">
        <v>0</v>
      </c>
      <c r="M18" s="35">
        <v>0</v>
      </c>
      <c r="N18" s="35">
        <v>1200</v>
      </c>
      <c r="O18" s="35">
        <v>1077</v>
      </c>
      <c r="P18" s="35">
        <f t="shared" si="2"/>
        <v>14399.971254991666</v>
      </c>
    </row>
    <row r="19" spans="1:20">
      <c r="A19" s="76" t="s">
        <v>136</v>
      </c>
      <c r="B19" s="35">
        <v>695.07371999999998</v>
      </c>
      <c r="C19" s="35">
        <v>155.69999999999999</v>
      </c>
      <c r="D19" s="35">
        <v>2056.2003201130947</v>
      </c>
      <c r="E19" s="35">
        <v>245.14599847793579</v>
      </c>
      <c r="F19" s="35">
        <v>0</v>
      </c>
      <c r="G19" s="35">
        <v>1897.7999801635742</v>
      </c>
      <c r="H19" s="35">
        <v>3850</v>
      </c>
      <c r="I19" s="35">
        <v>1491.6499938964844</v>
      </c>
      <c r="J19" s="35">
        <v>100</v>
      </c>
      <c r="K19" s="35">
        <v>1749.75</v>
      </c>
      <c r="L19" s="35">
        <v>0</v>
      </c>
      <c r="M19" s="35">
        <v>0</v>
      </c>
      <c r="N19" s="35">
        <v>1300</v>
      </c>
      <c r="O19" s="35">
        <v>1077</v>
      </c>
      <c r="P19" s="35">
        <f t="shared" si="2"/>
        <v>14618.320012651089</v>
      </c>
    </row>
    <row r="20" spans="1:20">
      <c r="A20" s="76" t="s">
        <v>137</v>
      </c>
      <c r="B20" s="35">
        <v>818.32495699999993</v>
      </c>
      <c r="C20" s="35">
        <v>155.69999999999999</v>
      </c>
      <c r="D20" s="35">
        <v>2056.2003201130947</v>
      </c>
      <c r="E20" s="35">
        <v>245.14599847793579</v>
      </c>
      <c r="F20" s="35">
        <v>0</v>
      </c>
      <c r="G20" s="35">
        <v>1970.9999771118164</v>
      </c>
      <c r="H20" s="35">
        <v>4550</v>
      </c>
      <c r="I20" s="35">
        <v>1090.8500061035156</v>
      </c>
      <c r="J20" s="35">
        <v>100</v>
      </c>
      <c r="K20" s="35">
        <v>1398.1999969482422</v>
      </c>
      <c r="L20" s="35">
        <v>0</v>
      </c>
      <c r="M20" s="35">
        <v>0</v>
      </c>
      <c r="N20" s="35">
        <v>1400</v>
      </c>
      <c r="O20" s="35">
        <v>1077</v>
      </c>
      <c r="P20" s="35">
        <f t="shared" si="2"/>
        <v>14862.421255754605</v>
      </c>
    </row>
    <row r="21" spans="1:20">
      <c r="A21" s="76" t="s">
        <v>138</v>
      </c>
      <c r="B21" s="35">
        <v>818.32495699999993</v>
      </c>
      <c r="C21" s="35">
        <v>155.69999999999999</v>
      </c>
      <c r="D21" s="35">
        <v>2056.2003201130947</v>
      </c>
      <c r="E21" s="35">
        <v>245.14599847793579</v>
      </c>
      <c r="F21" s="35">
        <v>0</v>
      </c>
      <c r="G21" s="35">
        <v>1915.1999893188477</v>
      </c>
      <c r="H21" s="35">
        <v>4450</v>
      </c>
      <c r="I21" s="35">
        <v>1090.9000015258789</v>
      </c>
      <c r="J21" s="35">
        <v>100</v>
      </c>
      <c r="K21" s="35">
        <v>1148.8000030517578</v>
      </c>
      <c r="L21" s="35">
        <v>0</v>
      </c>
      <c r="M21" s="35">
        <v>0</v>
      </c>
      <c r="N21" s="35">
        <v>1400</v>
      </c>
      <c r="O21" s="35">
        <v>1077</v>
      </c>
      <c r="P21" s="35">
        <f t="shared" si="2"/>
        <v>14457.271269487515</v>
      </c>
    </row>
    <row r="22" spans="1:20">
      <c r="A22" s="76" t="s">
        <v>139</v>
      </c>
      <c r="B22" s="35">
        <v>695.07371999999998</v>
      </c>
      <c r="C22" s="35">
        <v>155.69999999999999</v>
      </c>
      <c r="D22" s="35">
        <v>2056.2003201130947</v>
      </c>
      <c r="E22" s="35">
        <v>245.14599847793579</v>
      </c>
      <c r="F22" s="35">
        <v>0</v>
      </c>
      <c r="G22" s="35">
        <v>2062.4999732971191</v>
      </c>
      <c r="H22" s="35">
        <v>4650</v>
      </c>
      <c r="I22" s="35">
        <v>1790.1000289916992</v>
      </c>
      <c r="J22" s="35">
        <v>100</v>
      </c>
      <c r="K22" s="35">
        <v>1348.4499969482422</v>
      </c>
      <c r="L22" s="35">
        <v>0</v>
      </c>
      <c r="M22" s="35">
        <v>0</v>
      </c>
      <c r="N22" s="35">
        <v>1100</v>
      </c>
      <c r="O22" s="35">
        <v>1077</v>
      </c>
      <c r="P22" s="35">
        <f t="shared" si="2"/>
        <v>15280.170037828091</v>
      </c>
    </row>
    <row r="23" spans="1:20" customFormat="1">
      <c r="A23" s="79" t="s">
        <v>49</v>
      </c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47"/>
      <c r="T23" s="47"/>
    </row>
    <row r="24" spans="1:20" customFormat="1">
      <c r="A24" s="79" t="s">
        <v>140</v>
      </c>
      <c r="B24" s="47"/>
      <c r="C24" s="47"/>
      <c r="D24" s="47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T24" s="47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57EF3735E1AEE4BB39D7DB4EA3C0C16" ma:contentTypeVersion="5" ma:contentTypeDescription="Create a new document." ma:contentTypeScope="" ma:versionID="b34674c33f12a12961099021061ed560">
  <xsd:schema xmlns:xsd="http://www.w3.org/2001/XMLSchema" xmlns:xs="http://www.w3.org/2001/XMLSchema" xmlns:p="http://schemas.microsoft.com/office/2006/metadata/properties" xmlns:ns2="2a250934-0986-457c-a133-4cfa0ba5640b" xmlns:ns3="5205c6b9-31d9-42c2-a038-d77c01694be6" targetNamespace="http://schemas.microsoft.com/office/2006/metadata/properties" ma:root="true" ma:fieldsID="57816d2490ab3675ba67b141138a072e" ns2:_="" ns3:_="">
    <xsd:import namespace="2a250934-0986-457c-a133-4cfa0ba5640b"/>
    <xsd:import namespace="5205c6b9-31d9-42c2-a038-d77c01694be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250934-0986-457c-a133-4cfa0ba5640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05c6b9-31d9-42c2-a038-d77c01694be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4931612-CBC0-4ADC-8E8D-C8F4C773DC6F}"/>
</file>

<file path=customXml/itemProps2.xml><?xml version="1.0" encoding="utf-8"?>
<ds:datastoreItem xmlns:ds="http://schemas.openxmlformats.org/officeDocument/2006/customXml" ds:itemID="{309CF533-ED01-4D39-BF88-B2835A16A486}"/>
</file>

<file path=customXml/itemProps3.xml><?xml version="1.0" encoding="utf-8"?>
<ds:datastoreItem xmlns:ds="http://schemas.openxmlformats.org/officeDocument/2006/customXml" ds:itemID="{14BD1897-E78F-478B-B023-55DE098EF7B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PUGET SOUND ENERGY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2023 Biennial CEIP Update: Appendix A-2</dc:title>
  <dc:subject/>
  <dc:creator>Magat, Jennifer</dc:creator>
  <cp:keywords/>
  <dc:description/>
  <cp:lastModifiedBy>Tyson, Brian</cp:lastModifiedBy>
  <cp:revision/>
  <dcterms:created xsi:type="dcterms:W3CDTF">2020-12-08T20:17:03Z</dcterms:created>
  <dcterms:modified xsi:type="dcterms:W3CDTF">2023-10-24T06:56:52Z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0x010100B57EF3735E1AEE4BB39D7DB4EA3C0C16</vt:lpwstr>
  </property>
</Properties>
</file>