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charts/colors15.xml" ContentType="application/vnd.ms-office.chartcolorstyle+xml"/>
  <Override PartName="/xl/charts/style15.xml" ContentType="application/vnd.ms-office.chartstyle+xml"/>
  <Override PartName="/xl/charts/chart15.xml" ContentType="application/vnd.openxmlformats-officedocument.drawingml.chart+xml"/>
  <Override PartName="/xl/worksheets/sheet2.xml" ContentType="application/vnd.openxmlformats-officedocument.spreadsheetml.worksheet+xml"/>
  <Override PartName="/xl/charts/colors14.xml" ContentType="application/vnd.ms-office.chartcolorstyle+xml"/>
  <Override PartName="/xl/charts/style14.xml" ContentType="application/vnd.ms-office.chartstyle+xml"/>
  <Override PartName="/xl/charts/chart14.xml" ContentType="application/vnd.openxmlformats-officedocument.drawingml.chart+xml"/>
  <Override PartName="/xl/worksheets/sheet1.xml" ContentType="application/vnd.openxmlformats-officedocument.spreadsheetml.worksheet+xml"/>
  <Override PartName="/xl/charts/colors11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style10.xml" ContentType="application/vnd.ms-office.chart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olors10.xml" ContentType="application/vnd.ms-office.chartcolorstyle+xml"/>
  <Override PartName="/xl/charts/colors3.xml" ContentType="application/vnd.ms-office.chartcolor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charts/style3.xml" ContentType="application/vnd.ms-office.chartstyle+xml"/>
  <Override PartName="/xl/charts/style4.xml" ContentType="application/vnd.ms-office.chartstyle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olors7.xml" ContentType="application/vnd.ms-office.chartcolorstyle+xml"/>
  <Override PartName="/xl/charts/style7.xml" ContentType="application/vnd.ms-office.chartstyle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4.xml" ContentType="application/vnd.openxmlformats-officedocument.drawingml.chart+xml"/>
  <Override PartName="/xl/charts/chart7.xml" ContentType="application/vnd.openxmlformats-officedocument.drawingml.chart+xml"/>
  <Override PartName="/xl/charts/style6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colors5.xml" ContentType="application/vnd.ms-office.chartcolorstyl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pestfile01v01\REACQ_Aurora_DB\2023_IRP_Modeling\2023_Power_Prices\Resource_Additions_Retirements_S&amp;P\"/>
    </mc:Choice>
  </mc:AlternateContent>
  <bookViews>
    <workbookView xWindow="0" yWindow="0" windowWidth="28800" windowHeight="11775"/>
  </bookViews>
  <sheets>
    <sheet name="Readme" sheetId="11" r:id="rId1"/>
    <sheet name="Tbl_Resource_Adds_Summary" sheetId="7" r:id="rId2"/>
    <sheet name="Tbl_Resource_Adds_All" sheetId="2" r:id="rId3"/>
    <sheet name="Fig_Additions" sheetId="1" r:id="rId4"/>
    <sheet name="Fig_Adds_Retires" sheetId="10" r:id="rId5"/>
    <sheet name="Tbl_Retirements_Summary" sheetId="8" r:id="rId6"/>
    <sheet name="Tbl_Retirements_All" sheetId="3" r:id="rId7"/>
    <sheet name="Fig_Retirements" sheetId="4" r:id="rId8"/>
    <sheet name="Fig_Barchart_Time (2)" sheetId="9" r:id="rId9"/>
    <sheet name="Fig_Barchart_Time" sheetId="6" r:id="rId10"/>
    <sheet name="Fig_StackedArea_Time" sheetId="5" r:id="rId11"/>
  </sheets>
  <externalReferences>
    <externalReference r:id="rId12"/>
  </externalReferences>
  <definedNames>
    <definedName name="inf">[1]Reference!$B$1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9" l="1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98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67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34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5" i="6"/>
  <c r="C6" i="6"/>
  <c r="C4" i="6"/>
  <c r="E12" i="8" l="1"/>
</calcChain>
</file>

<file path=xl/sharedStrings.xml><?xml version="1.0" encoding="utf-8"?>
<sst xmlns="http://schemas.openxmlformats.org/spreadsheetml/2006/main" count="589" uniqueCount="218">
  <si>
    <t>CAMX</t>
  </si>
  <si>
    <t>Dessert Southwest</t>
  </si>
  <si>
    <t>NWPP Central</t>
  </si>
  <si>
    <t>NWPP Northeast</t>
  </si>
  <si>
    <t>NWPP Northwest</t>
  </si>
  <si>
    <t>Natural Gas</t>
  </si>
  <si>
    <t>Stand-Alone Battery Storage</t>
  </si>
  <si>
    <t>Solar</t>
  </si>
  <si>
    <t>Solar + Storage</t>
  </si>
  <si>
    <t>Wind</t>
  </si>
  <si>
    <t>Resource</t>
  </si>
  <si>
    <t>Planned/
Operating Capacity_x000D_
(MW)</t>
  </si>
  <si>
    <t>Energy Storage Capacity</t>
  </si>
  <si>
    <t>Online Year</t>
  </si>
  <si>
    <t>State</t>
  </si>
  <si>
    <t>Ownter</t>
  </si>
  <si>
    <t>Ultimate Parent</t>
  </si>
  <si>
    <t>EIA Site Code</t>
  </si>
  <si>
    <t>Alamitos Energy Center (AES Alamitos Energy Battery Storage Array)</t>
  </si>
  <si>
    <t>--</t>
  </si>
  <si>
    <t>CA</t>
  </si>
  <si>
    <t>AES Southland, L.L.C.</t>
  </si>
  <si>
    <t>The AES Corporation</t>
  </si>
  <si>
    <t>Daggett 3 BESS Project</t>
  </si>
  <si>
    <t>Clearway Energy Group LLC</t>
  </si>
  <si>
    <t>Global Infrastructure Management Participation, LLC</t>
  </si>
  <si>
    <t>Luna Battery Storage Project</t>
  </si>
  <si>
    <t>Multi-Owned</t>
  </si>
  <si>
    <t>Athos III Solar Project</t>
  </si>
  <si>
    <t>Intersect Power, LLC</t>
  </si>
  <si>
    <t>Athos Solar Project</t>
  </si>
  <si>
    <t>Daggett 3 Solar Project</t>
  </si>
  <si>
    <t>Drew Solar Project</t>
  </si>
  <si>
    <t>D. E. Shaw Renewable Investments, LLC</t>
  </si>
  <si>
    <t>D. E. Shaw &amp; Co., L.P.</t>
  </si>
  <si>
    <t>Maverick Solar 7 Project</t>
  </si>
  <si>
    <t>EDF Renewables Inc.</t>
  </si>
  <si>
    <t>EDF Group</t>
  </si>
  <si>
    <t>Aratina Solar Center</t>
  </si>
  <si>
    <t>8minute Solar Energy, LLC</t>
  </si>
  <si>
    <t>Big Beau Solar+Storage Project</t>
  </si>
  <si>
    <t>Eland 1 Solar Project</t>
  </si>
  <si>
    <t>Capital Dynamics, Inc.</t>
  </si>
  <si>
    <t>Capital Dynamics Holding AG</t>
  </si>
  <si>
    <t>Eland 2 Solar Farm</t>
  </si>
  <si>
    <t>Rabbitbrush Solar Plus Storage Project</t>
  </si>
  <si>
    <t>Leeward Renewable Energy, LLC</t>
  </si>
  <si>
    <t>OMERS Administration Corporation</t>
  </si>
  <si>
    <t>The Slate Solar Project</t>
  </si>
  <si>
    <t>Goldman Sachs Renewable Power LLC</t>
  </si>
  <si>
    <t>Solano Phase 3</t>
  </si>
  <si>
    <t>Gas</t>
  </si>
  <si>
    <t>Newman East CT</t>
  </si>
  <si>
    <t>TX</t>
  </si>
  <si>
    <t>El Paso Electric Company</t>
  </si>
  <si>
    <t>JPMorgan Chase &amp; Co.</t>
  </si>
  <si>
    <t>Eagle Shadow Mountain Solar Farm</t>
  </si>
  <si>
    <t>NV</t>
  </si>
  <si>
    <t>La Paz Solar Tower Power Station</t>
  </si>
  <si>
    <t>AZ</t>
  </si>
  <si>
    <t>Enviromission (usa) Inc</t>
  </si>
  <si>
    <t>Arrow Canyon Solar Project (Moapa Solar Energy Center)</t>
  </si>
  <si>
    <t>EDF Renewable Development, Inc.</t>
  </si>
  <si>
    <t>Gemini Solar + Battery Storage Project</t>
  </si>
  <si>
    <t>Primergy Solar, LLC</t>
  </si>
  <si>
    <t>Quinbrook Infrastructure Partners Pty Ltd.</t>
  </si>
  <si>
    <t>Broadview Energy KW LLC</t>
  </si>
  <si>
    <t>NM</t>
  </si>
  <si>
    <t>Grady</t>
  </si>
  <si>
    <t>Oso Grande</t>
  </si>
  <si>
    <t>Sagamore Wind</t>
  </si>
  <si>
    <t>San Juan Mesa</t>
  </si>
  <si>
    <t>White Hills</t>
  </si>
  <si>
    <t>Coyote Gulch Solar Plant</t>
  </si>
  <si>
    <t>CO</t>
  </si>
  <si>
    <t>juwi Solar GmbH</t>
  </si>
  <si>
    <t>MVV Energie AG</t>
  </si>
  <si>
    <t>Sun Mountain Solar Project</t>
  </si>
  <si>
    <t>Neptune Solar &amp; Battery Storage Project</t>
  </si>
  <si>
    <t>NextEra Energy Resources, LLC</t>
  </si>
  <si>
    <t>NextEra Energy, Inc.</t>
  </si>
  <si>
    <t>Bronco Plains</t>
  </si>
  <si>
    <t>Cheyenne Ridge</t>
  </si>
  <si>
    <t>Crossing Trails</t>
  </si>
  <si>
    <t>Evanston (Wyoming Wind Energy Center)</t>
  </si>
  <si>
    <t>WY</t>
  </si>
  <si>
    <t>Panorama Wind Farm</t>
  </si>
  <si>
    <t>Captrust Financial Advisors LLC</t>
  </si>
  <si>
    <t>Cedar Springs I</t>
  </si>
  <si>
    <t>Cedar Springs II</t>
  </si>
  <si>
    <t>Cedar Springs III</t>
  </si>
  <si>
    <t>Clearwater Energy Resources</t>
  </si>
  <si>
    <t>MT</t>
  </si>
  <si>
    <t>Dunlap</t>
  </si>
  <si>
    <t>Ekola Flats</t>
  </si>
  <si>
    <t>Glenrock</t>
  </si>
  <si>
    <t>High Plains</t>
  </si>
  <si>
    <t>Jawbone Wind Power Plant</t>
  </si>
  <si>
    <t>Triple Oak Power, LLC</t>
  </si>
  <si>
    <t>Pryor Mountain</t>
  </si>
  <si>
    <t>Rolling Hills</t>
  </si>
  <si>
    <t>Seven Mile Hill I &amp; II</t>
  </si>
  <si>
    <t>TB Flats I &amp; II</t>
  </si>
  <si>
    <t>Top of the World</t>
  </si>
  <si>
    <t>Daybreak Solar Facility (Bakeoven)</t>
  </si>
  <si>
    <t>OR</t>
  </si>
  <si>
    <t>Lund Hill Solar Project</t>
  </si>
  <si>
    <t>WA</t>
  </si>
  <si>
    <t>Montague Solar Facility (Gilliam County Solar)</t>
  </si>
  <si>
    <t>Golden Hills Wind Farm</t>
  </si>
  <si>
    <t>Rattlesnake Flat</t>
  </si>
  <si>
    <t>Summit Ridge I Wind Farm</t>
  </si>
  <si>
    <t>Aypa Power LLC</t>
  </si>
  <si>
    <t>Blackstone Inc.</t>
  </si>
  <si>
    <t>Wheatridge Wind</t>
  </si>
  <si>
    <t>Grand Total</t>
  </si>
  <si>
    <t>Capacity (MW)</t>
  </si>
  <si>
    <t>Retirement Date</t>
  </si>
  <si>
    <t>Desert Southwest</t>
  </si>
  <si>
    <t>Coal</t>
  </si>
  <si>
    <t>Cholla (1)</t>
  </si>
  <si>
    <t>Cholla (3)</t>
  </si>
  <si>
    <t>Cholla (4)</t>
  </si>
  <si>
    <t>Coronado (CO1)</t>
  </si>
  <si>
    <t>Coronado (CO2)</t>
  </si>
  <si>
    <t>Escalante</t>
  </si>
  <si>
    <t>Four Corners (4)</t>
  </si>
  <si>
    <t>Four Corners (5)</t>
  </si>
  <si>
    <t>San Juan (1)</t>
  </si>
  <si>
    <t>San Juan (4)</t>
  </si>
  <si>
    <t>Springerville (1)</t>
  </si>
  <si>
    <t>Springerville (2)</t>
  </si>
  <si>
    <t>Craig (CO) (2)</t>
  </si>
  <si>
    <t>Craig (CO) (3)</t>
  </si>
  <si>
    <t>Dave Johnston (1)</t>
  </si>
  <si>
    <t>Dave Johnston (2)</t>
  </si>
  <si>
    <t>Dave Johnston (3)</t>
  </si>
  <si>
    <t>Dave Johnston (4)</t>
  </si>
  <si>
    <t>Hayden (1)</t>
  </si>
  <si>
    <t>Hayden (2)</t>
  </si>
  <si>
    <t>Hunter 1</t>
  </si>
  <si>
    <t>Hunter 2</t>
  </si>
  <si>
    <t>Hunter 3</t>
  </si>
  <si>
    <t>Huntington 1</t>
  </si>
  <si>
    <t>Huntington 2</t>
  </si>
  <si>
    <t>Intermountain Power Project (1)</t>
  </si>
  <si>
    <t>Intermountain Power Project (2)</t>
  </si>
  <si>
    <t>Jim Bridger (1)</t>
  </si>
  <si>
    <t>Jim Bridger (2)</t>
  </si>
  <si>
    <t>Jim Bridger (3)</t>
  </si>
  <si>
    <t>Jim Bridger (4)</t>
  </si>
  <si>
    <t>Keephills 1</t>
  </si>
  <si>
    <t>Keephills 2</t>
  </si>
  <si>
    <t>Keephills 3</t>
  </si>
  <si>
    <t>Martin Drake (6)</t>
  </si>
  <si>
    <t>Martin Drake (7)</t>
  </si>
  <si>
    <t>Naughton (1)</t>
  </si>
  <si>
    <t>Naughton (2)</t>
  </si>
  <si>
    <t>North Valmy (1)</t>
  </si>
  <si>
    <t>Pawnee</t>
  </si>
  <si>
    <t>Rawhide (1)</t>
  </si>
  <si>
    <t>Ray D Nixon (1)</t>
  </si>
  <si>
    <t>Currant Creek</t>
  </si>
  <si>
    <t>Gadsby 1</t>
  </si>
  <si>
    <t>Gadsby 2</t>
  </si>
  <si>
    <t>Gadsby 3</t>
  </si>
  <si>
    <t>Gadsby 4</t>
  </si>
  <si>
    <t>Gadsby 5</t>
  </si>
  <si>
    <t>Gadsby 6</t>
  </si>
  <si>
    <t>Hermiston</t>
  </si>
  <si>
    <t>Jim Bridger 1</t>
  </si>
  <si>
    <t>Jim Bridger 2</t>
  </si>
  <si>
    <t>Lake Side  1</t>
  </si>
  <si>
    <t>Lake Side 2</t>
  </si>
  <si>
    <t>Naughton 3</t>
  </si>
  <si>
    <t>Battle River 4</t>
  </si>
  <si>
    <t>Battle River 5</t>
  </si>
  <si>
    <t>Colstrip 3</t>
  </si>
  <si>
    <t>Colstrip 4</t>
  </si>
  <si>
    <t>Sheerness 1</t>
  </si>
  <si>
    <t>Sheerness 2</t>
  </si>
  <si>
    <t>Sundance 3</t>
  </si>
  <si>
    <t>Sundance 4</t>
  </si>
  <si>
    <t>Sundance 6</t>
  </si>
  <si>
    <t>Wyodak</t>
  </si>
  <si>
    <t>Boulder Park</t>
  </si>
  <si>
    <t>Chehalis</t>
  </si>
  <si>
    <t xml:space="preserve">Northeast CT </t>
  </si>
  <si>
    <t>UT</t>
  </si>
  <si>
    <t>AB</t>
  </si>
  <si>
    <t>Sum of Nameplate Capacity</t>
  </si>
  <si>
    <t>Year</t>
  </si>
  <si>
    <t>Planned Capacity (MW)</t>
  </si>
  <si>
    <t>Number of Resources</t>
  </si>
  <si>
    <t>Total</t>
  </si>
  <si>
    <t>Cumulative Coal</t>
  </si>
  <si>
    <t>Cumulative</t>
  </si>
  <si>
    <t>All Retirements</t>
  </si>
  <si>
    <t>Cumulative Retirements</t>
  </si>
  <si>
    <t>Natural  Gas</t>
  </si>
  <si>
    <t>Objective</t>
  </si>
  <si>
    <t xml:space="preserve">Other Notes: </t>
  </si>
  <si>
    <t xml:space="preserve">Reference: </t>
  </si>
  <si>
    <t xml:space="preserve">This workbook provides a summary of resources added and retired across the WECC which have not been accounted for in the Energy Exemplar WECC Zonal Database v1.0.1. </t>
  </si>
  <si>
    <t xml:space="preserve">The objective of this document is to share information on resources currently in operation or under late-stage development which are absent as well as recently announced retirement dates for operating resources from the WECC Zonal database. </t>
  </si>
  <si>
    <t xml:space="preserve">New additions were screened to include only resources with: </t>
  </si>
  <si>
    <t>-capacity greater than 100 MW</t>
  </si>
  <si>
    <t>-currently operating, under construction, or in advanced development</t>
  </si>
  <si>
    <t>S&amp;P Global Capital IQ Pro</t>
  </si>
  <si>
    <t>USGS Wind Turbine Database</t>
  </si>
  <si>
    <t>S&amp;P Capital IQ Pro | S&amp;P Global Market Intelligence (spglobal.com)</t>
  </si>
  <si>
    <t>U.S. Wind Turbine Database (usgs.gov)</t>
  </si>
  <si>
    <t>Renewable Northwest</t>
  </si>
  <si>
    <t>Resources Map | Renewable Northwest (renewablenw.org)</t>
  </si>
  <si>
    <t>Northwest Planning and Conservation Council</t>
  </si>
  <si>
    <t>PacifiCorp</t>
  </si>
  <si>
    <t>Integrated Resource Plan (pacificorp.com)</t>
  </si>
  <si>
    <t>Map of coal-powered generation projects | Northwest Power and Conservation Council (nwcouncil.org)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</si>
</sst>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1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indent="1"/>
    </xf>
    <xf numFmtId="164" fontId="2" fillId="0" borderId="0" xfId="1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164" fontId="4" fillId="3" borderId="1" xfId="1" applyNumberFormat="1" applyFont="1" applyFill="1" applyBorder="1" applyAlignment="1">
      <alignment horizontal="right"/>
    </xf>
    <xf numFmtId="164" fontId="4" fillId="3" borderId="1" xfId="1" applyNumberFormat="1" applyFont="1" applyFill="1" applyBorder="1"/>
    <xf numFmtId="0" fontId="4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/>
    <xf numFmtId="0" fontId="4" fillId="0" borderId="0" xfId="0" applyFont="1"/>
    <xf numFmtId="0" fontId="5" fillId="0" borderId="1" xfId="0" applyFont="1" applyBorder="1" applyAlignment="1">
      <alignment horizontal="left" indent="1"/>
    </xf>
    <xf numFmtId="164" fontId="5" fillId="0" borderId="1" xfId="1" applyNumberFormat="1" applyFont="1" applyBorder="1"/>
    <xf numFmtId="0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/>
    <xf numFmtId="0" fontId="0" fillId="0" borderId="1" xfId="0" applyBorder="1" applyAlignment="1">
      <alignment horizontal="left" indent="2"/>
    </xf>
    <xf numFmtId="164" fontId="0" fillId="0" borderId="1" xfId="1" applyNumberFormat="1" applyFont="1" applyBorder="1" applyAlignment="1">
      <alignment horizontal="right"/>
    </xf>
    <xf numFmtId="164" fontId="0" fillId="0" borderId="1" xfId="1" quotePrefix="1" applyNumberFormat="1" applyFont="1" applyBorder="1" applyAlignment="1">
      <alignment horizontal="right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5" fillId="0" borderId="0" xfId="0" applyFont="1"/>
    <xf numFmtId="164" fontId="0" fillId="0" borderId="1" xfId="1" applyNumberFormat="1" applyFont="1" applyBorder="1"/>
    <xf numFmtId="0" fontId="0" fillId="0" borderId="1" xfId="0" quotePrefix="1" applyNumberFormat="1" applyBorder="1"/>
    <xf numFmtId="0" fontId="5" fillId="3" borderId="1" xfId="0" applyFont="1" applyFill="1" applyBorder="1" applyAlignment="1">
      <alignment horizontal="left"/>
    </xf>
    <xf numFmtId="164" fontId="5" fillId="3" borderId="1" xfId="1" applyNumberFormat="1" applyFont="1" applyFill="1" applyBorder="1" applyAlignment="1">
      <alignment horizontal="right"/>
    </xf>
    <xf numFmtId="164" fontId="5" fillId="3" borderId="1" xfId="1" applyNumberFormat="1" applyFont="1" applyFill="1" applyBorder="1"/>
    <xf numFmtId="0" fontId="5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/>
    <xf numFmtId="164" fontId="5" fillId="0" borderId="1" xfId="1" applyNumberFormat="1" applyFont="1" applyBorder="1" applyAlignment="1">
      <alignment horizontal="right"/>
    </xf>
    <xf numFmtId="164" fontId="4" fillId="0" borderId="1" xfId="1" applyNumberFormat="1" applyFont="1" applyBorder="1"/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/>
    <xf numFmtId="0" fontId="0" fillId="0" borderId="1" xfId="0" applyBorder="1" applyAlignment="1">
      <alignment horizontal="left" indent="1"/>
    </xf>
    <xf numFmtId="0" fontId="4" fillId="0" borderId="1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0" fontId="3" fillId="0" borderId="0" xfId="2"/>
    <xf numFmtId="0" fontId="4" fillId="3" borderId="1" xfId="2" applyFont="1" applyFill="1" applyBorder="1" applyAlignment="1">
      <alignment horizontal="left"/>
    </xf>
    <xf numFmtId="164" fontId="4" fillId="3" borderId="1" xfId="3" applyNumberFormat="1" applyFont="1" applyFill="1" applyBorder="1" applyAlignment="1">
      <alignment horizontal="right"/>
    </xf>
    <xf numFmtId="0" fontId="4" fillId="3" borderId="1" xfId="3" applyNumberFormat="1" applyFont="1" applyFill="1" applyBorder="1" applyAlignment="1">
      <alignment horizontal="center"/>
    </xf>
    <xf numFmtId="164" fontId="4" fillId="3" borderId="1" xfId="3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left" indent="1"/>
    </xf>
    <xf numFmtId="164" fontId="5" fillId="0" borderId="1" xfId="3" applyNumberFormat="1" applyFont="1" applyBorder="1"/>
    <xf numFmtId="0" fontId="5" fillId="0" borderId="1" xfId="3" applyNumberFormat="1" applyFont="1" applyBorder="1" applyAlignment="1">
      <alignment horizontal="center"/>
    </xf>
    <xf numFmtId="164" fontId="5" fillId="0" borderId="1" xfId="3" applyNumberFormat="1" applyFont="1" applyBorder="1" applyAlignment="1">
      <alignment horizontal="center"/>
    </xf>
    <xf numFmtId="0" fontId="3" fillId="0" borderId="1" xfId="2" applyBorder="1" applyAlignment="1">
      <alignment horizontal="left" indent="2"/>
    </xf>
    <xf numFmtId="164" fontId="0" fillId="0" borderId="1" xfId="3" applyNumberFormat="1" applyFont="1" applyBorder="1" applyAlignment="1">
      <alignment horizontal="right"/>
    </xf>
    <xf numFmtId="0" fontId="0" fillId="0" borderId="1" xfId="3" applyNumberFormat="1" applyFont="1" applyBorder="1" applyAlignment="1">
      <alignment horizontal="center"/>
    </xf>
    <xf numFmtId="164" fontId="0" fillId="0" borderId="1" xfId="3" applyNumberFormat="1" applyFont="1" applyBorder="1" applyAlignment="1">
      <alignment horizontal="center"/>
    </xf>
    <xf numFmtId="164" fontId="3" fillId="0" borderId="0" xfId="2" applyNumberFormat="1"/>
    <xf numFmtId="0" fontId="3" fillId="0" borderId="0" xfId="2" applyNumberFormat="1"/>
    <xf numFmtId="0" fontId="4" fillId="0" borderId="1" xfId="2" applyFont="1" applyBorder="1" applyAlignment="1">
      <alignment horizontal="right"/>
    </xf>
    <xf numFmtId="164" fontId="4" fillId="0" borderId="1" xfId="3" applyNumberFormat="1" applyFont="1" applyBorder="1"/>
    <xf numFmtId="0" fontId="3" fillId="0" borderId="0" xfId="2" applyNumberFormat="1" applyAlignment="1">
      <alignment horizontal="center"/>
    </xf>
    <xf numFmtId="0" fontId="3" fillId="0" borderId="0" xfId="2" applyAlignment="1">
      <alignment horizontal="center"/>
    </xf>
    <xf numFmtId="0" fontId="3" fillId="0" borderId="0" xfId="2" applyFont="1" applyFill="1" applyBorder="1"/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left" indent="1"/>
    </xf>
    <xf numFmtId="164" fontId="2" fillId="0" borderId="0" xfId="3" applyNumberFormat="1" applyFont="1" applyFill="1" applyBorder="1"/>
    <xf numFmtId="164" fontId="2" fillId="0" borderId="0" xfId="3" applyNumberFormat="1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2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164" fontId="0" fillId="0" borderId="0" xfId="1" applyNumberFormat="1" applyFont="1"/>
    <xf numFmtId="0" fontId="0" fillId="0" borderId="1" xfId="0" applyFont="1" applyFill="1" applyBorder="1" applyAlignment="1">
      <alignment horizontal="left" indent="1"/>
    </xf>
    <xf numFmtId="164" fontId="0" fillId="0" borderId="1" xfId="1" applyNumberFormat="1" applyFont="1" applyFill="1" applyBorder="1"/>
    <xf numFmtId="0" fontId="0" fillId="0" borderId="1" xfId="0" applyNumberFormat="1" applyFont="1" applyFill="1" applyBorder="1"/>
    <xf numFmtId="0" fontId="6" fillId="0" borderId="1" xfId="0" applyFont="1" applyFill="1" applyBorder="1" applyAlignment="1">
      <alignment horizontal="left" indent="1"/>
    </xf>
    <xf numFmtId="164" fontId="6" fillId="0" borderId="1" xfId="1" applyNumberFormat="1" applyFont="1" applyFill="1" applyBorder="1"/>
    <xf numFmtId="0" fontId="6" fillId="0" borderId="1" xfId="0" applyNumberFormat="1" applyFont="1" applyFill="1" applyBorder="1"/>
    <xf numFmtId="0" fontId="4" fillId="3" borderId="1" xfId="0" applyFont="1" applyFill="1" applyBorder="1" applyAlignment="1">
      <alignment horizontal="right"/>
    </xf>
    <xf numFmtId="1" fontId="2" fillId="0" borderId="0" xfId="3" applyNumberFormat="1" applyFont="1" applyFill="1" applyBorder="1"/>
    <xf numFmtId="1" fontId="2" fillId="0" borderId="0" xfId="3" applyNumberFormat="1" applyFont="1" applyBorder="1"/>
    <xf numFmtId="1" fontId="3" fillId="0" borderId="0" xfId="2" applyNumberFormat="1" applyFont="1" applyFill="1" applyBorder="1"/>
    <xf numFmtId="1" fontId="2" fillId="0" borderId="0" xfId="1" applyNumberFormat="1" applyFont="1" applyFill="1" applyBorder="1"/>
    <xf numFmtId="1" fontId="0" fillId="0" borderId="0" xfId="0" applyNumberFormat="1" applyFont="1" applyFill="1" applyBorder="1"/>
    <xf numFmtId="0" fontId="10" fillId="5" borderId="0" xfId="5" applyFont="1" applyFill="1" applyAlignment="1">
      <alignment wrapText="1"/>
    </xf>
    <xf numFmtId="0" fontId="10" fillId="0" borderId="0" xfId="5" applyFont="1" applyAlignment="1">
      <alignment wrapText="1"/>
    </xf>
    <xf numFmtId="0" fontId="1" fillId="0" borderId="0" xfId="5"/>
    <xf numFmtId="0" fontId="1" fillId="5" borderId="0" xfId="5" applyFill="1"/>
    <xf numFmtId="0" fontId="8" fillId="6" borderId="0" xfId="4" applyFont="1" applyFill="1"/>
    <xf numFmtId="0" fontId="1" fillId="6" borderId="0" xfId="4" applyFill="1"/>
    <xf numFmtId="0" fontId="1" fillId="5" borderId="0" xfId="4" applyFill="1"/>
    <xf numFmtId="0" fontId="1" fillId="5" borderId="0" xfId="5" applyFill="1" applyAlignment="1">
      <alignment vertical="top" wrapText="1"/>
    </xf>
    <xf numFmtId="0" fontId="8" fillId="6" borderId="0" xfId="5" applyFont="1" applyFill="1"/>
    <xf numFmtId="0" fontId="1" fillId="6" borderId="0" xfId="5" applyFill="1"/>
    <xf numFmtId="0" fontId="1" fillId="5" borderId="0" xfId="5" applyFill="1" applyAlignment="1">
      <alignment horizontal="left" vertical="top"/>
    </xf>
    <xf numFmtId="0" fontId="1" fillId="5" borderId="0" xfId="5" quotePrefix="1" applyFill="1"/>
    <xf numFmtId="0" fontId="11" fillId="5" borderId="0" xfId="6" applyFill="1"/>
    <xf numFmtId="0" fontId="9" fillId="5" borderId="0" xfId="5" applyFont="1" applyFill="1" applyAlignment="1">
      <alignment horizontal="left" wrapText="1"/>
    </xf>
    <xf numFmtId="0" fontId="1" fillId="5" borderId="0" xfId="5" applyFill="1" applyAlignment="1">
      <alignment horizontal="left" vertical="top" wrapText="1"/>
    </xf>
    <xf numFmtId="0" fontId="8" fillId="6" borderId="0" xfId="4" applyFont="1" applyFill="1" applyAlignment="1">
      <alignment horizontal="left"/>
    </xf>
    <xf numFmtId="0" fontId="11" fillId="0" borderId="0" xfId="6"/>
  </cellXfs>
  <cellStyles count="7">
    <cellStyle name="40% - Accent3" xfId="4" builtinId="39"/>
    <cellStyle name="Comma" xfId="1" builtinId="3"/>
    <cellStyle name="Comma 2" xfId="3"/>
    <cellStyle name="Hyperlink" xfId="6" builtinId="8"/>
    <cellStyle name="Normal" xfId="0" builtinId="0"/>
    <cellStyle name="Normal 2" xfId="2"/>
    <cellStyle name="Normal 3" xfId="5"/>
  </cellStyles>
  <dxfs count="33"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3" defaultTableStyle="TableStyleMedium2" defaultPivotStyle="PivotStyleLight16">
    <tableStyle name="PivotStyleLight16 2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3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4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CC9900"/>
      <color rgb="FF996633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WECC</a:t>
            </a:r>
            <a:r>
              <a:rPr lang="en-US" baseline="0"/>
              <a:t> Resource Additions (2022-2045)</a:t>
            </a:r>
          </a:p>
          <a:p>
            <a:pPr>
              <a:defRPr/>
            </a:pPr>
            <a:r>
              <a:rPr lang="en-US" baseline="0"/>
              <a:t>to Include in the 2023 IRP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Fig_Additions!$A$2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Fig_Additions!$B$1:$F$1</c:f>
              <c:strCache>
                <c:ptCount val="5"/>
                <c:pt idx="0">
                  <c:v>CAMX</c:v>
                </c:pt>
                <c:pt idx="1">
                  <c:v>Dessert Southwest</c:v>
                </c:pt>
                <c:pt idx="2">
                  <c:v>NWPP Central</c:v>
                </c:pt>
                <c:pt idx="3">
                  <c:v>NWPP Northeast</c:v>
                </c:pt>
                <c:pt idx="4">
                  <c:v>NWPP Northwest</c:v>
                </c:pt>
              </c:strCache>
            </c:strRef>
          </c:cat>
          <c:val>
            <c:numRef>
              <c:f>Fig_Additions!$B$2:$F$2</c:f>
              <c:numCache>
                <c:formatCode>0</c:formatCode>
                <c:ptCount val="5"/>
                <c:pt idx="1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D-43C8-A1EC-EF91AC6227E4}"/>
            </c:ext>
          </c:extLst>
        </c:ser>
        <c:ser>
          <c:idx val="1"/>
          <c:order val="1"/>
          <c:tx>
            <c:strRef>
              <c:f>Fig_Additions!$A$3</c:f>
              <c:strCache>
                <c:ptCount val="1"/>
                <c:pt idx="0">
                  <c:v>Stand-Alone Battery Storage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Fig_Additions!$B$1:$F$1</c:f>
              <c:strCache>
                <c:ptCount val="5"/>
                <c:pt idx="0">
                  <c:v>CAMX</c:v>
                </c:pt>
                <c:pt idx="1">
                  <c:v>Dessert Southwest</c:v>
                </c:pt>
                <c:pt idx="2">
                  <c:v>NWPP Central</c:v>
                </c:pt>
                <c:pt idx="3">
                  <c:v>NWPP Northeast</c:v>
                </c:pt>
                <c:pt idx="4">
                  <c:v>NWPP Northwest</c:v>
                </c:pt>
              </c:strCache>
            </c:strRef>
          </c:cat>
          <c:val>
            <c:numRef>
              <c:f>Fig_Additions!$B$3:$F$3</c:f>
              <c:numCache>
                <c:formatCode>0</c:formatCode>
                <c:ptCount val="5"/>
                <c:pt idx="0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D-43C8-A1EC-EF91AC6227E4}"/>
            </c:ext>
          </c:extLst>
        </c:ser>
        <c:ser>
          <c:idx val="2"/>
          <c:order val="2"/>
          <c:tx>
            <c:strRef>
              <c:f>Fig_Additions!$A$4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Fig_Additions!$B$1:$F$1</c:f>
              <c:strCache>
                <c:ptCount val="5"/>
                <c:pt idx="0">
                  <c:v>CAMX</c:v>
                </c:pt>
                <c:pt idx="1">
                  <c:v>Dessert Southwest</c:v>
                </c:pt>
                <c:pt idx="2">
                  <c:v>NWPP Central</c:v>
                </c:pt>
                <c:pt idx="3">
                  <c:v>NWPP Northeast</c:v>
                </c:pt>
                <c:pt idx="4">
                  <c:v>NWPP Northwest</c:v>
                </c:pt>
              </c:strCache>
            </c:strRef>
          </c:cat>
          <c:val>
            <c:numRef>
              <c:f>Fig_Additions!$B$4:$F$4</c:f>
              <c:numCache>
                <c:formatCode>0</c:formatCode>
                <c:ptCount val="5"/>
                <c:pt idx="0">
                  <c:v>1095</c:v>
                </c:pt>
                <c:pt idx="1">
                  <c:v>500</c:v>
                </c:pt>
                <c:pt idx="2">
                  <c:v>340</c:v>
                </c:pt>
                <c:pt idx="4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D-43C8-A1EC-EF91AC6227E4}"/>
            </c:ext>
          </c:extLst>
        </c:ser>
        <c:ser>
          <c:idx val="3"/>
          <c:order val="3"/>
          <c:tx>
            <c:strRef>
              <c:f>Fig_Additions!$A$5</c:f>
              <c:strCache>
                <c:ptCount val="1"/>
                <c:pt idx="0">
                  <c:v>Solar + Storage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Fig_Additions!$B$1:$F$1</c:f>
              <c:strCache>
                <c:ptCount val="5"/>
                <c:pt idx="0">
                  <c:v>CAMX</c:v>
                </c:pt>
                <c:pt idx="1">
                  <c:v>Dessert Southwest</c:v>
                </c:pt>
                <c:pt idx="2">
                  <c:v>NWPP Central</c:v>
                </c:pt>
                <c:pt idx="3">
                  <c:v>NWPP Northeast</c:v>
                </c:pt>
                <c:pt idx="4">
                  <c:v>NWPP Northwest</c:v>
                </c:pt>
              </c:strCache>
            </c:strRef>
          </c:cat>
          <c:val>
            <c:numRef>
              <c:f>Fig_Additions!$B$5:$F$5</c:f>
              <c:numCache>
                <c:formatCode>0</c:formatCode>
                <c:ptCount val="5"/>
                <c:pt idx="0">
                  <c:v>1647.8</c:v>
                </c:pt>
                <c:pt idx="1">
                  <c:v>1345</c:v>
                </c:pt>
                <c:pt idx="2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AD-43C8-A1EC-EF91AC6227E4}"/>
            </c:ext>
          </c:extLst>
        </c:ser>
        <c:ser>
          <c:idx val="4"/>
          <c:order val="4"/>
          <c:tx>
            <c:strRef>
              <c:f>Fig_Additions!$A$6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Fig_Additions!$B$1:$F$1</c:f>
              <c:strCache>
                <c:ptCount val="5"/>
                <c:pt idx="0">
                  <c:v>CAMX</c:v>
                </c:pt>
                <c:pt idx="1">
                  <c:v>Dessert Southwest</c:v>
                </c:pt>
                <c:pt idx="2">
                  <c:v>NWPP Central</c:v>
                </c:pt>
                <c:pt idx="3">
                  <c:v>NWPP Northeast</c:v>
                </c:pt>
                <c:pt idx="4">
                  <c:v>NWPP Northwest</c:v>
                </c:pt>
              </c:strCache>
            </c:strRef>
          </c:cat>
          <c:val>
            <c:numRef>
              <c:f>Fig_Additions!$B$6:$F$6</c:f>
              <c:numCache>
                <c:formatCode>0</c:formatCode>
                <c:ptCount val="5"/>
                <c:pt idx="0">
                  <c:v>127.8</c:v>
                </c:pt>
                <c:pt idx="1">
                  <c:v>1602.9</c:v>
                </c:pt>
                <c:pt idx="2">
                  <c:v>1188.76</c:v>
                </c:pt>
                <c:pt idx="3">
                  <c:v>3304.2999999999997</c:v>
                </c:pt>
                <c:pt idx="4">
                  <c:v>843.83999999999992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AD-43C8-A1EC-EF91AC6227E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07878024"/>
        <c:axId val="507883928"/>
      </c:barChart>
      <c:catAx>
        <c:axId val="50787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883928"/>
        <c:crosses val="autoZero"/>
        <c:auto val="1"/>
        <c:lblAlgn val="ctr"/>
        <c:lblOffset val="100"/>
        <c:noMultiLvlLbl val="0"/>
      </c:catAx>
      <c:valAx>
        <c:axId val="50788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878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NWPP Northeast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Coal</c:v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Fig_Barchart_Time!$A$67:$A$89</c:f>
              <c:numCache>
                <c:formatCode>General</c:formatCode>
                <c:ptCount val="23"/>
                <c:pt idx="0">
                  <c:v>2018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</c:numCache>
            </c:numRef>
          </c:cat>
          <c:val>
            <c:numRef>
              <c:f>Fig_Barchart_Time!$B$67:$B$89</c:f>
              <c:numCache>
                <c:formatCode>General</c:formatCode>
                <c:ptCount val="23"/>
                <c:pt idx="0">
                  <c:v>371</c:v>
                </c:pt>
                <c:pt idx="1">
                  <c:v>450</c:v>
                </c:pt>
                <c:pt idx="2">
                  <c:v>0</c:v>
                </c:pt>
                <c:pt idx="3">
                  <c:v>1555</c:v>
                </c:pt>
                <c:pt idx="4">
                  <c:v>0</c:v>
                </c:pt>
                <c:pt idx="5">
                  <c:v>0</c:v>
                </c:pt>
                <c:pt idx="6">
                  <c:v>148</c:v>
                </c:pt>
                <c:pt idx="7">
                  <c:v>0</c:v>
                </c:pt>
                <c:pt idx="8">
                  <c:v>922.2</c:v>
                </c:pt>
                <c:pt idx="9">
                  <c:v>0</c:v>
                </c:pt>
                <c:pt idx="10">
                  <c:v>1319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268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F-49DE-A702-F51D21B8C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61630344"/>
        <c:axId val="461631000"/>
      </c:barChart>
      <c:dateAx>
        <c:axId val="461630344"/>
        <c:scaling>
          <c:orientation val="minMax"/>
          <c:max val="2045"/>
          <c:min val="20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631000"/>
        <c:crosses val="autoZero"/>
        <c:auto val="0"/>
        <c:lblOffset val="100"/>
        <c:baseTimeUnit val="days"/>
        <c:majorUnit val="2"/>
        <c:majorTimeUnit val="days"/>
      </c:dateAx>
      <c:valAx>
        <c:axId val="461631000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</a:t>
                </a:r>
                <a:r>
                  <a:rPr lang="en-US" baseline="0"/>
                  <a:t> (MW)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630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NWPP Northwest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Fig_Barchart_Time!$B$97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Fig_Barchart_Time!$A$113:$A$121</c:f>
              <c:numCache>
                <c:formatCode>General</c:formatCode>
                <c:ptCount val="9"/>
                <c:pt idx="0">
                  <c:v>2035</c:v>
                </c:pt>
                <c:pt idx="1">
                  <c:v>2036</c:v>
                </c:pt>
                <c:pt idx="2">
                  <c:v>2037</c:v>
                </c:pt>
                <c:pt idx="3">
                  <c:v>2038</c:v>
                </c:pt>
                <c:pt idx="4">
                  <c:v>2039</c:v>
                </c:pt>
                <c:pt idx="5">
                  <c:v>2040</c:v>
                </c:pt>
                <c:pt idx="6">
                  <c:v>2041</c:v>
                </c:pt>
                <c:pt idx="7">
                  <c:v>2042</c:v>
                </c:pt>
                <c:pt idx="8">
                  <c:v>2043</c:v>
                </c:pt>
              </c:numCache>
            </c:numRef>
          </c:cat>
          <c:val>
            <c:numRef>
              <c:f>Fig_Barchart_Time!$B$114:$B$122</c:f>
              <c:numCache>
                <c:formatCode>General</c:formatCode>
                <c:ptCount val="9"/>
                <c:pt idx="0">
                  <c:v>234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491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3-441C-B66A-F46707622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396214880"/>
        <c:axId val="396215208"/>
      </c:barChart>
      <c:dateAx>
        <c:axId val="396214880"/>
        <c:scaling>
          <c:orientation val="minMax"/>
          <c:max val="2045"/>
          <c:min val="20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215208"/>
        <c:crosses val="autoZero"/>
        <c:auto val="0"/>
        <c:lblOffset val="100"/>
        <c:baseTimeUnit val="days"/>
        <c:majorUnit val="2"/>
        <c:majorTimeUnit val="days"/>
      </c:dateAx>
      <c:valAx>
        <c:axId val="396215208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</a:t>
                </a:r>
                <a:r>
                  <a:rPr lang="en-US" baseline="0"/>
                  <a:t> (MW)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21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8754458636321102"/>
          <c:y val="0.91790001466707027"/>
          <c:w val="0.15355218529537346"/>
          <c:h val="6.26803257760168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Desert</a:t>
            </a:r>
            <a:r>
              <a:rPr lang="en-US" sz="1200" baseline="0"/>
              <a:t> Southwest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0"/>
          <c:tx>
            <c:strRef>
              <c:f>Fig_StackedArea_Time!$B$3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cat>
            <c:numRef>
              <c:f>Fig_StackedArea_Time!$A$4:$A$29</c:f>
              <c:numCache>
                <c:formatCode>General</c:formatCode>
                <c:ptCount val="2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</c:numCache>
            </c:numRef>
          </c:cat>
          <c:val>
            <c:numRef>
              <c:f>Fig_StackedArea_Time!$B$4:$B$29</c:f>
              <c:numCache>
                <c:formatCode>General</c:formatCode>
                <c:ptCount val="26"/>
                <c:pt idx="0">
                  <c:v>671</c:v>
                </c:pt>
                <c:pt idx="1">
                  <c:v>0</c:v>
                </c:pt>
                <c:pt idx="2">
                  <c:v>924</c:v>
                </c:pt>
                <c:pt idx="3">
                  <c:v>0</c:v>
                </c:pt>
                <c:pt idx="4">
                  <c:v>425.9</c:v>
                </c:pt>
                <c:pt idx="5">
                  <c:v>0</c:v>
                </c:pt>
                <c:pt idx="6">
                  <c:v>0</c:v>
                </c:pt>
                <c:pt idx="7">
                  <c:v>424.8</c:v>
                </c:pt>
                <c:pt idx="8">
                  <c:v>0</c:v>
                </c:pt>
                <c:pt idx="9">
                  <c:v>0</c:v>
                </c:pt>
                <c:pt idx="10">
                  <c:v>1636.2</c:v>
                </c:pt>
                <c:pt idx="11">
                  <c:v>0</c:v>
                </c:pt>
                <c:pt idx="12">
                  <c:v>1246.5999999999999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E8-445B-B89B-33116E357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2325368"/>
        <c:axId val="462328648"/>
      </c:areaChart>
      <c:dateAx>
        <c:axId val="462325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328648"/>
        <c:crosses val="autoZero"/>
        <c:auto val="0"/>
        <c:lblOffset val="100"/>
        <c:baseTimeUnit val="days"/>
        <c:majorUnit val="2"/>
        <c:majorTimeUnit val="days"/>
      </c:dateAx>
      <c:valAx>
        <c:axId val="462328648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</a:t>
                </a:r>
                <a:r>
                  <a:rPr lang="en-US" baseline="0"/>
                  <a:t> (MW)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3253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NWPP Central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Fig_StackedArea_Time!$B$33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cat>
            <c:numRef>
              <c:f>Fig_StackedArea_Time!$A$35:$A$50</c:f>
              <c:numCache>
                <c:formatCode>General</c:formatCode>
                <c:ptCount val="16"/>
                <c:pt idx="0">
                  <c:v>2021</c:v>
                </c:pt>
                <c:pt idx="1">
                  <c:v>2023</c:v>
                </c:pt>
                <c:pt idx="2">
                  <c:v>2025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2032</c:v>
                </c:pt>
                <c:pt idx="7">
                  <c:v>2036</c:v>
                </c:pt>
                <c:pt idx="8">
                  <c:v>2037</c:v>
                </c:pt>
                <c:pt idx="9">
                  <c:v>2041</c:v>
                </c:pt>
                <c:pt idx="10">
                  <c:v>2042</c:v>
                </c:pt>
                <c:pt idx="11">
                  <c:v>2043</c:v>
                </c:pt>
                <c:pt idx="12">
                  <c:v>2045</c:v>
                </c:pt>
                <c:pt idx="13">
                  <c:v>2047</c:v>
                </c:pt>
                <c:pt idx="14">
                  <c:v>2054</c:v>
                </c:pt>
                <c:pt idx="15">
                  <c:v>2055</c:v>
                </c:pt>
              </c:numCache>
            </c:numRef>
          </c:cat>
          <c:val>
            <c:numRef>
              <c:f>Fig_StackedArea_Time!$B$35:$B$50</c:f>
              <c:numCache>
                <c:formatCode>General</c:formatCode>
                <c:ptCount val="16"/>
                <c:pt idx="0">
                  <c:v>277.2</c:v>
                </c:pt>
                <c:pt idx="1">
                  <c:v>815.3</c:v>
                </c:pt>
                <c:pt idx="2">
                  <c:v>2088</c:v>
                </c:pt>
                <c:pt idx="3">
                  <c:v>275.39999999999998</c:v>
                </c:pt>
                <c:pt idx="4">
                  <c:v>1253.4000000000001</c:v>
                </c:pt>
                <c:pt idx="5">
                  <c:v>1035.4000000000001</c:v>
                </c:pt>
                <c:pt idx="7">
                  <c:v>909</c:v>
                </c:pt>
                <c:pt idx="8">
                  <c:v>1216.5999999999999</c:v>
                </c:pt>
                <c:pt idx="9">
                  <c:v>552.29999999999995</c:v>
                </c:pt>
                <c:pt idx="10">
                  <c:v>1158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3-4304-8A9A-7F7C525F9FE8}"/>
            </c:ext>
          </c:extLst>
        </c:ser>
        <c:ser>
          <c:idx val="1"/>
          <c:order val="1"/>
          <c:tx>
            <c:strRef>
              <c:f>Fig_StackedArea_Time!$C$33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Fig_StackedArea_Time!$A$35:$A$50</c:f>
              <c:numCache>
                <c:formatCode>General</c:formatCode>
                <c:ptCount val="16"/>
                <c:pt idx="0">
                  <c:v>2021</c:v>
                </c:pt>
                <c:pt idx="1">
                  <c:v>2023</c:v>
                </c:pt>
                <c:pt idx="2">
                  <c:v>2025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2032</c:v>
                </c:pt>
                <c:pt idx="7">
                  <c:v>2036</c:v>
                </c:pt>
                <c:pt idx="8">
                  <c:v>2037</c:v>
                </c:pt>
                <c:pt idx="9">
                  <c:v>2041</c:v>
                </c:pt>
                <c:pt idx="10">
                  <c:v>2042</c:v>
                </c:pt>
                <c:pt idx="11">
                  <c:v>2043</c:v>
                </c:pt>
                <c:pt idx="12">
                  <c:v>2045</c:v>
                </c:pt>
                <c:pt idx="13">
                  <c:v>2047</c:v>
                </c:pt>
                <c:pt idx="14">
                  <c:v>2054</c:v>
                </c:pt>
                <c:pt idx="15">
                  <c:v>2055</c:v>
                </c:pt>
              </c:numCache>
            </c:numRef>
          </c:cat>
          <c:val>
            <c:numRef>
              <c:f>Fig_StackedArea_Time!$C$35:$C$50</c:f>
              <c:numCache>
                <c:formatCode>General</c:formatCode>
                <c:ptCount val="16"/>
                <c:pt idx="5">
                  <c:v>247</c:v>
                </c:pt>
                <c:pt idx="6">
                  <c:v>358</c:v>
                </c:pt>
                <c:pt idx="12">
                  <c:v>545</c:v>
                </c:pt>
                <c:pt idx="13">
                  <c:v>551</c:v>
                </c:pt>
                <c:pt idx="14">
                  <c:v>644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C3-4304-8A9A-7F7C525F9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940184"/>
        <c:axId val="393945760"/>
      </c:areaChart>
      <c:dateAx>
        <c:axId val="393940184"/>
        <c:scaling>
          <c:orientation val="minMax"/>
          <c:max val="2045"/>
          <c:min val="20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945760"/>
        <c:crosses val="autoZero"/>
        <c:auto val="0"/>
        <c:lblOffset val="100"/>
        <c:baseTimeUnit val="days"/>
        <c:majorUnit val="2"/>
        <c:majorTimeUnit val="days"/>
      </c:dateAx>
      <c:valAx>
        <c:axId val="39394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940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NWPP Northeast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v>Coal</c:v>
          </c:tx>
          <c:spPr>
            <a:solidFill>
              <a:schemeClr val="tx2"/>
            </a:solidFill>
            <a:ln>
              <a:noFill/>
            </a:ln>
            <a:effectLst/>
          </c:spPr>
          <c:cat>
            <c:numRef>
              <c:f>Fig_StackedArea_Time!$A$55:$A$62</c:f>
              <c:numCache>
                <c:formatCode>General</c:formatCode>
                <c:ptCount val="8"/>
                <c:pt idx="0">
                  <c:v>2018</c:v>
                </c:pt>
                <c:pt idx="1">
                  <c:v>2020</c:v>
                </c:pt>
                <c:pt idx="2">
                  <c:v>2022</c:v>
                </c:pt>
                <c:pt idx="3">
                  <c:v>2025</c:v>
                </c:pt>
                <c:pt idx="4">
                  <c:v>2027</c:v>
                </c:pt>
                <c:pt idx="5">
                  <c:v>2029</c:v>
                </c:pt>
                <c:pt idx="6">
                  <c:v>2039</c:v>
                </c:pt>
                <c:pt idx="7">
                  <c:v>2040</c:v>
                </c:pt>
              </c:numCache>
            </c:numRef>
          </c:cat>
          <c:val>
            <c:numRef>
              <c:f>Fig_StackedArea_Time!$B$55:$B$62</c:f>
              <c:numCache>
                <c:formatCode>General</c:formatCode>
                <c:ptCount val="8"/>
                <c:pt idx="0">
                  <c:v>371</c:v>
                </c:pt>
                <c:pt idx="1">
                  <c:v>450</c:v>
                </c:pt>
                <c:pt idx="2">
                  <c:v>1555</c:v>
                </c:pt>
                <c:pt idx="3">
                  <c:v>148</c:v>
                </c:pt>
                <c:pt idx="4">
                  <c:v>922.2</c:v>
                </c:pt>
                <c:pt idx="5">
                  <c:v>1319</c:v>
                </c:pt>
                <c:pt idx="6">
                  <c:v>268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C-4CC0-944E-ACA7FAF29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630344"/>
        <c:axId val="461631000"/>
      </c:areaChart>
      <c:dateAx>
        <c:axId val="461630344"/>
        <c:scaling>
          <c:orientation val="minMax"/>
          <c:max val="2045"/>
          <c:min val="20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631000"/>
        <c:crosses val="autoZero"/>
        <c:auto val="0"/>
        <c:lblOffset val="100"/>
        <c:baseTimeUnit val="days"/>
        <c:majorUnit val="2"/>
        <c:majorTimeUnit val="days"/>
      </c:dateAx>
      <c:valAx>
        <c:axId val="461631000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</a:t>
                </a:r>
                <a:r>
                  <a:rPr lang="en-US" baseline="0"/>
                  <a:t> (MW)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630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NWPP Northwest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Fig_StackedArea_Time!$A$65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Fig_StackedArea_Time!$A$66:$A$69</c:f>
              <c:numCache>
                <c:formatCode>General</c:formatCode>
                <c:ptCount val="4"/>
                <c:pt idx="0">
                  <c:v>2035</c:v>
                </c:pt>
                <c:pt idx="1">
                  <c:v>2036</c:v>
                </c:pt>
                <c:pt idx="2">
                  <c:v>2040</c:v>
                </c:pt>
                <c:pt idx="3">
                  <c:v>2043</c:v>
                </c:pt>
              </c:numCache>
            </c:numRef>
          </c:cat>
          <c:val>
            <c:numRef>
              <c:f>Fig_StackedArea_Time!$B$67:$B$70</c:f>
              <c:numCache>
                <c:formatCode>General</c:formatCode>
                <c:ptCount val="4"/>
                <c:pt idx="0">
                  <c:v>234</c:v>
                </c:pt>
                <c:pt idx="2">
                  <c:v>491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C-4BFB-BA83-EAFF97C1C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214880"/>
        <c:axId val="396215208"/>
      </c:areaChart>
      <c:dateAx>
        <c:axId val="396214880"/>
        <c:scaling>
          <c:orientation val="minMax"/>
          <c:max val="2045"/>
          <c:min val="20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215208"/>
        <c:crosses val="autoZero"/>
        <c:auto val="0"/>
        <c:lblOffset val="100"/>
        <c:baseTimeUnit val="days"/>
        <c:majorUnit val="2"/>
        <c:majorTimeUnit val="days"/>
      </c:dateAx>
      <c:valAx>
        <c:axId val="396215208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</a:t>
                </a:r>
                <a:r>
                  <a:rPr lang="en-US" baseline="0"/>
                  <a:t> (MW)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214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8754458636321102"/>
          <c:y val="0.91790001466707027"/>
          <c:w val="0.17399221675114668"/>
          <c:h val="6.0565674138394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WECC</a:t>
            </a:r>
            <a:r>
              <a:rPr lang="en-US" baseline="0"/>
              <a:t> Resource Additions (2022-2045)</a:t>
            </a:r>
          </a:p>
          <a:p>
            <a:pPr>
              <a:defRPr/>
            </a:pPr>
            <a:r>
              <a:rPr lang="en-US" baseline="0"/>
              <a:t>to Include in the 2023 IRP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Fig_Adds_Retires!$A$2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Fig_Adds_Retires!$B$1:$F$1</c:f>
              <c:strCache>
                <c:ptCount val="5"/>
                <c:pt idx="0">
                  <c:v>CAMX</c:v>
                </c:pt>
                <c:pt idx="1">
                  <c:v>Dessert Southwest</c:v>
                </c:pt>
                <c:pt idx="2">
                  <c:v>NWPP Central</c:v>
                </c:pt>
                <c:pt idx="3">
                  <c:v>NWPP Northeast</c:v>
                </c:pt>
                <c:pt idx="4">
                  <c:v>NWPP Northwest</c:v>
                </c:pt>
              </c:strCache>
            </c:strRef>
          </c:cat>
          <c:val>
            <c:numRef>
              <c:f>Fig_Adds_Retires!$B$2:$F$2</c:f>
              <c:numCache>
                <c:formatCode>0</c:formatCode>
                <c:ptCount val="5"/>
                <c:pt idx="1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1-4948-83CF-AEF2DF1EEFD0}"/>
            </c:ext>
          </c:extLst>
        </c:ser>
        <c:ser>
          <c:idx val="1"/>
          <c:order val="1"/>
          <c:tx>
            <c:strRef>
              <c:f>Fig_Adds_Retires!$A$3</c:f>
              <c:strCache>
                <c:ptCount val="1"/>
                <c:pt idx="0">
                  <c:v>Stand-Alone Battery Storage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Fig_Adds_Retires!$B$1:$F$1</c:f>
              <c:strCache>
                <c:ptCount val="5"/>
                <c:pt idx="0">
                  <c:v>CAMX</c:v>
                </c:pt>
                <c:pt idx="1">
                  <c:v>Dessert Southwest</c:v>
                </c:pt>
                <c:pt idx="2">
                  <c:v>NWPP Central</c:v>
                </c:pt>
                <c:pt idx="3">
                  <c:v>NWPP Northeast</c:v>
                </c:pt>
                <c:pt idx="4">
                  <c:v>NWPP Northwest</c:v>
                </c:pt>
              </c:strCache>
            </c:strRef>
          </c:cat>
          <c:val>
            <c:numRef>
              <c:f>Fig_Adds_Retires!$B$3:$F$3</c:f>
              <c:numCache>
                <c:formatCode>0</c:formatCode>
                <c:ptCount val="5"/>
                <c:pt idx="0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F1-4948-83CF-AEF2DF1EEFD0}"/>
            </c:ext>
          </c:extLst>
        </c:ser>
        <c:ser>
          <c:idx val="2"/>
          <c:order val="2"/>
          <c:tx>
            <c:strRef>
              <c:f>Fig_Adds_Retires!$A$4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Fig_Adds_Retires!$B$1:$F$1</c:f>
              <c:strCache>
                <c:ptCount val="5"/>
                <c:pt idx="0">
                  <c:v>CAMX</c:v>
                </c:pt>
                <c:pt idx="1">
                  <c:v>Dessert Southwest</c:v>
                </c:pt>
                <c:pt idx="2">
                  <c:v>NWPP Central</c:v>
                </c:pt>
                <c:pt idx="3">
                  <c:v>NWPP Northeast</c:v>
                </c:pt>
                <c:pt idx="4">
                  <c:v>NWPP Northwest</c:v>
                </c:pt>
              </c:strCache>
            </c:strRef>
          </c:cat>
          <c:val>
            <c:numRef>
              <c:f>Fig_Adds_Retires!$B$4:$F$4</c:f>
              <c:numCache>
                <c:formatCode>0</c:formatCode>
                <c:ptCount val="5"/>
                <c:pt idx="0">
                  <c:v>1095</c:v>
                </c:pt>
                <c:pt idx="1">
                  <c:v>500</c:v>
                </c:pt>
                <c:pt idx="2">
                  <c:v>340</c:v>
                </c:pt>
                <c:pt idx="4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F1-4948-83CF-AEF2DF1EEFD0}"/>
            </c:ext>
          </c:extLst>
        </c:ser>
        <c:ser>
          <c:idx val="3"/>
          <c:order val="3"/>
          <c:tx>
            <c:strRef>
              <c:f>Fig_Adds_Retires!$A$5</c:f>
              <c:strCache>
                <c:ptCount val="1"/>
                <c:pt idx="0">
                  <c:v>Solar + Storage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Fig_Adds_Retires!$B$1:$F$1</c:f>
              <c:strCache>
                <c:ptCount val="5"/>
                <c:pt idx="0">
                  <c:v>CAMX</c:v>
                </c:pt>
                <c:pt idx="1">
                  <c:v>Dessert Southwest</c:v>
                </c:pt>
                <c:pt idx="2">
                  <c:v>NWPP Central</c:v>
                </c:pt>
                <c:pt idx="3">
                  <c:v>NWPP Northeast</c:v>
                </c:pt>
                <c:pt idx="4">
                  <c:v>NWPP Northwest</c:v>
                </c:pt>
              </c:strCache>
            </c:strRef>
          </c:cat>
          <c:val>
            <c:numRef>
              <c:f>Fig_Adds_Retires!$B$5:$F$5</c:f>
              <c:numCache>
                <c:formatCode>0</c:formatCode>
                <c:ptCount val="5"/>
                <c:pt idx="0">
                  <c:v>1647.8</c:v>
                </c:pt>
                <c:pt idx="1">
                  <c:v>1345</c:v>
                </c:pt>
                <c:pt idx="2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F1-4948-83CF-AEF2DF1EEFD0}"/>
            </c:ext>
          </c:extLst>
        </c:ser>
        <c:ser>
          <c:idx val="4"/>
          <c:order val="4"/>
          <c:tx>
            <c:strRef>
              <c:f>Fig_Adds_Retires!$A$6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Fig_Adds_Retires!$B$1:$F$1</c:f>
              <c:strCache>
                <c:ptCount val="5"/>
                <c:pt idx="0">
                  <c:v>CAMX</c:v>
                </c:pt>
                <c:pt idx="1">
                  <c:v>Dessert Southwest</c:v>
                </c:pt>
                <c:pt idx="2">
                  <c:v>NWPP Central</c:v>
                </c:pt>
                <c:pt idx="3">
                  <c:v>NWPP Northeast</c:v>
                </c:pt>
                <c:pt idx="4">
                  <c:v>NWPP Northwest</c:v>
                </c:pt>
              </c:strCache>
            </c:strRef>
          </c:cat>
          <c:val>
            <c:numRef>
              <c:f>Fig_Adds_Retires!$B$6:$F$6</c:f>
              <c:numCache>
                <c:formatCode>0</c:formatCode>
                <c:ptCount val="5"/>
                <c:pt idx="0">
                  <c:v>127.8</c:v>
                </c:pt>
                <c:pt idx="1">
                  <c:v>1602.9</c:v>
                </c:pt>
                <c:pt idx="2">
                  <c:v>1188.76</c:v>
                </c:pt>
                <c:pt idx="3">
                  <c:v>3304.2999999999997</c:v>
                </c:pt>
                <c:pt idx="4">
                  <c:v>843.83999999999992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F1-4948-83CF-AEF2DF1EEFD0}"/>
            </c:ext>
          </c:extLst>
        </c:ser>
        <c:ser>
          <c:idx val="5"/>
          <c:order val="5"/>
          <c:tx>
            <c:strRef>
              <c:f>Fig_Adds_Retires!$A$7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Fig_Adds_Retires!$B$1:$F$1</c:f>
              <c:strCache>
                <c:ptCount val="5"/>
                <c:pt idx="0">
                  <c:v>CAMX</c:v>
                </c:pt>
                <c:pt idx="1">
                  <c:v>Dessert Southwest</c:v>
                </c:pt>
                <c:pt idx="2">
                  <c:v>NWPP Central</c:v>
                </c:pt>
                <c:pt idx="3">
                  <c:v>NWPP Northeast</c:v>
                </c:pt>
                <c:pt idx="4">
                  <c:v>NWPP Northwest</c:v>
                </c:pt>
              </c:strCache>
            </c:strRef>
          </c:cat>
          <c:val>
            <c:numRef>
              <c:f>Fig_Adds_Retires!$B$7:$F$7</c:f>
              <c:numCache>
                <c:formatCode>0</c:formatCode>
                <c:ptCount val="5"/>
                <c:pt idx="1">
                  <c:v>-5328.5</c:v>
                </c:pt>
                <c:pt idx="2">
                  <c:v>-13631</c:v>
                </c:pt>
                <c:pt idx="3">
                  <c:v>-5033.2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F1-4948-83CF-AEF2DF1EEFD0}"/>
            </c:ext>
          </c:extLst>
        </c:ser>
        <c:ser>
          <c:idx val="6"/>
          <c:order val="6"/>
          <c:tx>
            <c:strRef>
              <c:f>Fig_Adds_Retires!$A$8</c:f>
              <c:strCache>
                <c:ptCount val="1"/>
                <c:pt idx="0">
                  <c:v>Natural 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Fig_Adds_Retires!$B$1:$F$1</c:f>
              <c:strCache>
                <c:ptCount val="5"/>
                <c:pt idx="0">
                  <c:v>CAMX</c:v>
                </c:pt>
                <c:pt idx="1">
                  <c:v>Dessert Southwest</c:v>
                </c:pt>
                <c:pt idx="2">
                  <c:v>NWPP Central</c:v>
                </c:pt>
                <c:pt idx="3">
                  <c:v>NWPP Northeast</c:v>
                </c:pt>
                <c:pt idx="4">
                  <c:v>NWPP Northwest</c:v>
                </c:pt>
              </c:strCache>
            </c:strRef>
          </c:cat>
          <c:val>
            <c:numRef>
              <c:f>Fig_Adds_Retires!$B$8:$F$8</c:f>
              <c:numCache>
                <c:formatCode>0</c:formatCode>
                <c:ptCount val="5"/>
                <c:pt idx="2">
                  <c:v>-2579</c:v>
                </c:pt>
                <c:pt idx="4">
                  <c:v>-725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F1-4948-83CF-AEF2DF1EEF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07878024"/>
        <c:axId val="507883928"/>
      </c:barChart>
      <c:catAx>
        <c:axId val="50787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883928"/>
        <c:crossesAt val="0"/>
        <c:auto val="1"/>
        <c:lblAlgn val="ctr"/>
        <c:lblOffset val="300"/>
        <c:noMultiLvlLbl val="0"/>
      </c:catAx>
      <c:valAx>
        <c:axId val="507883928"/>
        <c:scaling>
          <c:orientation val="minMax"/>
          <c:max val="4500"/>
          <c:min val="-1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878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18686059485479298"/>
          <c:y val="0.93072572983591773"/>
          <c:w val="0.63032739328636556"/>
          <c:h val="5.70043315137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WECC Resource</a:t>
            </a:r>
            <a:r>
              <a:rPr lang="en-US" baseline="0"/>
              <a:t> Retirments (2022-2045) </a:t>
            </a:r>
          </a:p>
          <a:p>
            <a:pPr>
              <a:defRPr/>
            </a:pPr>
            <a:r>
              <a:rPr lang="en-US" baseline="0"/>
              <a:t>to Include in the 2023 IRP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Fig_Retirements!$A$2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2"/>
              <c:tx>
                <c:rich>
                  <a:bodyPr/>
                  <a:lstStyle/>
                  <a:p>
                    <a:fld id="{0162DF71-B73C-4D90-8E40-D527E58E1B7B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880-4E81-BB31-740099331B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Fig_Retirements!$B$1:$E$1</c:f>
              <c:strCache>
                <c:ptCount val="4"/>
                <c:pt idx="0">
                  <c:v>Desert Southwest</c:v>
                </c:pt>
                <c:pt idx="1">
                  <c:v>NWPP Central</c:v>
                </c:pt>
                <c:pt idx="2">
                  <c:v>NWPP Northeast</c:v>
                </c:pt>
                <c:pt idx="3">
                  <c:v>NWPP Northwest</c:v>
                </c:pt>
              </c:strCache>
            </c:strRef>
          </c:cat>
          <c:val>
            <c:numRef>
              <c:f>Fig_Retirements!$B$2:$E$2</c:f>
              <c:numCache>
                <c:formatCode>_(* #,##0_);_(* \(#,##0\);_(* "-"??_);_(@_)</c:formatCode>
                <c:ptCount val="4"/>
                <c:pt idx="0">
                  <c:v>5328.5</c:v>
                </c:pt>
                <c:pt idx="1">
                  <c:v>13630.999999999998</c:v>
                </c:pt>
                <c:pt idx="2">
                  <c:v>5033.2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0-4E81-BB31-740099331B70}"/>
            </c:ext>
          </c:extLst>
        </c:ser>
        <c:ser>
          <c:idx val="1"/>
          <c:order val="1"/>
          <c:tx>
            <c:strRef>
              <c:f>Fig_Retirements!$A$3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Fig_Retirements!$B$1:$E$1</c:f>
              <c:strCache>
                <c:ptCount val="4"/>
                <c:pt idx="0">
                  <c:v>Desert Southwest</c:v>
                </c:pt>
                <c:pt idx="1">
                  <c:v>NWPP Central</c:v>
                </c:pt>
                <c:pt idx="2">
                  <c:v>NWPP Northeast</c:v>
                </c:pt>
                <c:pt idx="3">
                  <c:v>NWPP Northwest</c:v>
                </c:pt>
              </c:strCache>
            </c:strRef>
          </c:cat>
          <c:val>
            <c:numRef>
              <c:f>Fig_Retirements!$B$3:$E$3</c:f>
              <c:numCache>
                <c:formatCode>_(* #,##0_);_(* \(#,##0\);_(* "-"??_);_(@_)</c:formatCode>
                <c:ptCount val="4"/>
                <c:pt idx="1">
                  <c:v>2579</c:v>
                </c:pt>
                <c:pt idx="3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0-4E81-BB31-740099331B7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4509368"/>
        <c:axId val="444511008"/>
      </c:barChart>
      <c:catAx>
        <c:axId val="444509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511008"/>
        <c:crosses val="autoZero"/>
        <c:auto val="1"/>
        <c:lblAlgn val="ctr"/>
        <c:lblOffset val="100"/>
        <c:noMultiLvlLbl val="0"/>
      </c:catAx>
      <c:valAx>
        <c:axId val="44451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509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Desert</a:t>
            </a:r>
            <a:r>
              <a:rPr lang="en-US" sz="1200" baseline="0"/>
              <a:t> Southwest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16965262459424"/>
          <c:y val="0.12365262919916857"/>
          <c:w val="0.84100589636545331"/>
          <c:h val="0.71552127292120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'Fig_Barchart_Time (2)'!$B$3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'Fig_Barchart_Time (2)'!$A$4:$A$29</c:f>
              <c:numCache>
                <c:formatCode>General</c:formatCode>
                <c:ptCount val="2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</c:numCache>
            </c:numRef>
          </c:cat>
          <c:val>
            <c:numRef>
              <c:f>'Fig_Barchart_Time (2)'!$B$4:$B$29</c:f>
              <c:numCache>
                <c:formatCode>General</c:formatCode>
                <c:ptCount val="26"/>
                <c:pt idx="0">
                  <c:v>671</c:v>
                </c:pt>
                <c:pt idx="1">
                  <c:v>0</c:v>
                </c:pt>
                <c:pt idx="2">
                  <c:v>924</c:v>
                </c:pt>
                <c:pt idx="3">
                  <c:v>0</c:v>
                </c:pt>
                <c:pt idx="4">
                  <c:v>425.9</c:v>
                </c:pt>
                <c:pt idx="5">
                  <c:v>0</c:v>
                </c:pt>
                <c:pt idx="6">
                  <c:v>0</c:v>
                </c:pt>
                <c:pt idx="7">
                  <c:v>424.8</c:v>
                </c:pt>
                <c:pt idx="8">
                  <c:v>0</c:v>
                </c:pt>
                <c:pt idx="9">
                  <c:v>0</c:v>
                </c:pt>
                <c:pt idx="10">
                  <c:v>1636.2</c:v>
                </c:pt>
                <c:pt idx="11">
                  <c:v>0</c:v>
                </c:pt>
                <c:pt idx="12">
                  <c:v>1246.5999999999999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0-46A0-A566-E8BA27439CC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2325368"/>
        <c:axId val="462328648"/>
      </c:barChart>
      <c:lineChart>
        <c:grouping val="standard"/>
        <c:varyColors val="0"/>
        <c:ser>
          <c:idx val="0"/>
          <c:order val="1"/>
          <c:tx>
            <c:v>Cumulative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A0-46A0-A566-E8BA27439C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A0-46A0-A566-E8BA27439C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A0-46A0-A566-E8BA27439C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A0-46A0-A566-E8BA27439C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A0-46A0-A566-E8BA27439C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A0-46A0-A566-E8BA27439CC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A0-46A0-A566-E8BA27439C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A0-46A0-A566-E8BA27439CC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A0-46A0-A566-E8BA27439C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A0-46A0-A566-E8BA27439CC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A0-46A0-A566-E8BA27439CC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A0-46A0-A566-E8BA27439CC1}"/>
                </c:ext>
              </c:extLst>
            </c:dLbl>
            <c:dLbl>
              <c:idx val="12"/>
              <c:layout>
                <c:manualLayout>
                  <c:x val="-2.4229548067416905E-3"/>
                  <c:y val="1.857181839159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3A0-46A0-A566-E8BA27439C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'Fig_Barchart_Time (2)'!$C$4:$C$29</c:f>
              <c:numCache>
                <c:formatCode>0</c:formatCode>
                <c:ptCount val="26"/>
                <c:pt idx="0">
                  <c:v>671</c:v>
                </c:pt>
                <c:pt idx="1">
                  <c:v>671</c:v>
                </c:pt>
                <c:pt idx="2">
                  <c:v>1595</c:v>
                </c:pt>
                <c:pt idx="3">
                  <c:v>1595</c:v>
                </c:pt>
                <c:pt idx="4">
                  <c:v>2020.9</c:v>
                </c:pt>
                <c:pt idx="5">
                  <c:v>2020.9</c:v>
                </c:pt>
                <c:pt idx="6">
                  <c:v>2020.9</c:v>
                </c:pt>
                <c:pt idx="7">
                  <c:v>2445.7000000000003</c:v>
                </c:pt>
                <c:pt idx="8">
                  <c:v>2445.7000000000003</c:v>
                </c:pt>
                <c:pt idx="9">
                  <c:v>2445.7000000000003</c:v>
                </c:pt>
                <c:pt idx="10">
                  <c:v>4081.9000000000005</c:v>
                </c:pt>
                <c:pt idx="11">
                  <c:v>4081.9000000000005</c:v>
                </c:pt>
                <c:pt idx="12">
                  <c:v>5328.5</c:v>
                </c:pt>
                <c:pt idx="13" formatCode="General">
                  <c:v>#N/A</c:v>
                </c:pt>
                <c:pt idx="14" formatCode="General">
                  <c:v>#N/A</c:v>
                </c:pt>
                <c:pt idx="15" formatCode="General">
                  <c:v>#N/A</c:v>
                </c:pt>
                <c:pt idx="16" formatCode="General">
                  <c:v>#N/A</c:v>
                </c:pt>
                <c:pt idx="17" formatCode="General">
                  <c:v>#N/A</c:v>
                </c:pt>
                <c:pt idx="18" formatCode="General">
                  <c:v>#N/A</c:v>
                </c:pt>
                <c:pt idx="19" formatCode="General">
                  <c:v>#N/A</c:v>
                </c:pt>
                <c:pt idx="20" formatCode="General">
                  <c:v>#N/A</c:v>
                </c:pt>
                <c:pt idx="21" formatCode="General">
                  <c:v>#N/A</c:v>
                </c:pt>
                <c:pt idx="22" formatCode="General">
                  <c:v>#N/A</c:v>
                </c:pt>
                <c:pt idx="23" formatCode="General">
                  <c:v>#N/A</c:v>
                </c:pt>
                <c:pt idx="24" formatCode="General">
                  <c:v>#N/A</c:v>
                </c:pt>
                <c:pt idx="25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0-46A0-A566-E8BA27439C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62325368"/>
        <c:axId val="462328648"/>
      </c:lineChart>
      <c:dateAx>
        <c:axId val="462325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328648"/>
        <c:crosses val="autoZero"/>
        <c:auto val="0"/>
        <c:lblOffset val="100"/>
        <c:baseTimeUnit val="days"/>
        <c:majorUnit val="2"/>
        <c:majorTimeUnit val="days"/>
      </c:dateAx>
      <c:valAx>
        <c:axId val="462328648"/>
        <c:scaling>
          <c:orientation val="minMax"/>
          <c:max val="1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</a:t>
                </a:r>
                <a:r>
                  <a:rPr lang="en-US" baseline="0"/>
                  <a:t> (MW)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325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NWPP Central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'Fig_Barchart_Time (2)'!$B$33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'Fig_Barchart_Time (2)'!$A$35:$A$62</c:f>
              <c:numCache>
                <c:formatCode>General</c:formatCode>
                <c:ptCount val="2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2047</c:v>
                </c:pt>
                <c:pt idx="26">
                  <c:v>2054</c:v>
                </c:pt>
                <c:pt idx="27">
                  <c:v>2055</c:v>
                </c:pt>
              </c:numCache>
            </c:numRef>
          </c:cat>
          <c:val>
            <c:numRef>
              <c:f>'Fig_Barchart_Time (2)'!$B$35:$B$62</c:f>
              <c:numCache>
                <c:formatCode>General</c:formatCode>
                <c:ptCount val="28"/>
                <c:pt idx="0">
                  <c:v>277.2</c:v>
                </c:pt>
                <c:pt idx="1">
                  <c:v>0</c:v>
                </c:pt>
                <c:pt idx="2">
                  <c:v>815.3</c:v>
                </c:pt>
                <c:pt idx="3">
                  <c:v>0</c:v>
                </c:pt>
                <c:pt idx="4">
                  <c:v>2088</c:v>
                </c:pt>
                <c:pt idx="5">
                  <c:v>0</c:v>
                </c:pt>
                <c:pt idx="6">
                  <c:v>275.39999999999998</c:v>
                </c:pt>
                <c:pt idx="7">
                  <c:v>1253.4000000000001</c:v>
                </c:pt>
                <c:pt idx="8">
                  <c:v>1035.4000000000001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909</c:v>
                </c:pt>
                <c:pt idx="16">
                  <c:v>1216.5999999999999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552.29999999999995</c:v>
                </c:pt>
                <c:pt idx="21">
                  <c:v>1158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6-4542-BF20-9F54EC99F269}"/>
            </c:ext>
          </c:extLst>
        </c:ser>
        <c:ser>
          <c:idx val="1"/>
          <c:order val="1"/>
          <c:tx>
            <c:strRef>
              <c:f>'Fig_Barchart_Time (2)'!$C$33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E6-4542-BF20-9F54EC99F269}"/>
              </c:ext>
            </c:extLst>
          </c:dPt>
          <c:cat>
            <c:numRef>
              <c:f>'Fig_Barchart_Time (2)'!$A$35:$A$62</c:f>
              <c:numCache>
                <c:formatCode>General</c:formatCode>
                <c:ptCount val="2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2047</c:v>
                </c:pt>
                <c:pt idx="26">
                  <c:v>2054</c:v>
                </c:pt>
                <c:pt idx="27">
                  <c:v>2055</c:v>
                </c:pt>
              </c:numCache>
            </c:numRef>
          </c:cat>
          <c:val>
            <c:numRef>
              <c:f>'Fig_Barchart_Time (2)'!$C$35:$C$62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247</c:v>
                </c:pt>
                <c:pt idx="9">
                  <c:v>0</c:v>
                </c:pt>
                <c:pt idx="10">
                  <c:v>0</c:v>
                </c:pt>
                <c:pt idx="11">
                  <c:v>358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545</c:v>
                </c:pt>
                <c:pt idx="25">
                  <c:v>551</c:v>
                </c:pt>
                <c:pt idx="26">
                  <c:v>644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6-4542-BF20-9F54EC99F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93940184"/>
        <c:axId val="393945760"/>
      </c:barChart>
      <c:lineChart>
        <c:grouping val="standard"/>
        <c:varyColors val="0"/>
        <c:ser>
          <c:idx val="2"/>
          <c:order val="2"/>
          <c:tx>
            <c:v>Cumulative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3429273104877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E6-4542-BF20-9F54EC99F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'Fig_Barchart_Time (2)'!$E$34:$E$62</c:f>
              <c:numCache>
                <c:formatCode>0</c:formatCode>
                <c:ptCount val="29"/>
                <c:pt idx="0">
                  <c:v>0</c:v>
                </c:pt>
                <c:pt idx="1">
                  <c:v>277.2</c:v>
                </c:pt>
                <c:pt idx="2">
                  <c:v>277.2</c:v>
                </c:pt>
                <c:pt idx="3">
                  <c:v>1092.5</c:v>
                </c:pt>
                <c:pt idx="4">
                  <c:v>1092.5</c:v>
                </c:pt>
                <c:pt idx="5">
                  <c:v>3180.5</c:v>
                </c:pt>
                <c:pt idx="6">
                  <c:v>3180.5</c:v>
                </c:pt>
                <c:pt idx="7">
                  <c:v>3455.9</c:v>
                </c:pt>
                <c:pt idx="8">
                  <c:v>4709.3</c:v>
                </c:pt>
                <c:pt idx="9">
                  <c:v>5991.7000000000007</c:v>
                </c:pt>
                <c:pt idx="10">
                  <c:v>5991.7000000000007</c:v>
                </c:pt>
                <c:pt idx="11">
                  <c:v>5991.7000000000007</c:v>
                </c:pt>
                <c:pt idx="12">
                  <c:v>6349.7000000000007</c:v>
                </c:pt>
                <c:pt idx="13">
                  <c:v>6349.7000000000007</c:v>
                </c:pt>
                <c:pt idx="14">
                  <c:v>6349.7000000000007</c:v>
                </c:pt>
                <c:pt idx="15">
                  <c:v>6349.7000000000007</c:v>
                </c:pt>
                <c:pt idx="16">
                  <c:v>7258.7000000000007</c:v>
                </c:pt>
                <c:pt idx="17">
                  <c:v>8475.3000000000011</c:v>
                </c:pt>
                <c:pt idx="18">
                  <c:v>8475.3000000000011</c:v>
                </c:pt>
                <c:pt idx="19">
                  <c:v>8475.3000000000011</c:v>
                </c:pt>
                <c:pt idx="20">
                  <c:v>8475.3000000000011</c:v>
                </c:pt>
                <c:pt idx="21">
                  <c:v>9027.6</c:v>
                </c:pt>
                <c:pt idx="22">
                  <c:v>10185.6</c:v>
                </c:pt>
                <c:pt idx="23">
                  <c:v>10185.6</c:v>
                </c:pt>
                <c:pt idx="24">
                  <c:v>10185.6</c:v>
                </c:pt>
                <c:pt idx="25">
                  <c:v>10730.6</c:v>
                </c:pt>
                <c:pt idx="26">
                  <c:v>11281.6</c:v>
                </c:pt>
                <c:pt idx="27">
                  <c:v>11925.6</c:v>
                </c:pt>
                <c:pt idx="28">
                  <c:v>11925.6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6-4542-BF20-9F54EC99F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940184"/>
        <c:axId val="393945760"/>
      </c:lineChart>
      <c:dateAx>
        <c:axId val="393940184"/>
        <c:scaling>
          <c:orientation val="minMax"/>
          <c:max val="2045"/>
          <c:min val="20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945760"/>
        <c:crosses val="autoZero"/>
        <c:auto val="0"/>
        <c:lblOffset val="100"/>
        <c:baseTimeUnit val="days"/>
        <c:majorUnit val="2"/>
        <c:majorTimeUnit val="days"/>
      </c:dateAx>
      <c:valAx>
        <c:axId val="393945760"/>
        <c:scaling>
          <c:orientation val="minMax"/>
          <c:max val="1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940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NWPP Northeast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Coal</c:v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'Fig_Barchart_Time (2)'!$A$67:$A$89</c:f>
              <c:numCache>
                <c:formatCode>General</c:formatCode>
                <c:ptCount val="23"/>
                <c:pt idx="0">
                  <c:v>2018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</c:numCache>
            </c:numRef>
          </c:cat>
          <c:val>
            <c:numRef>
              <c:f>'Fig_Barchart_Time (2)'!$B$67:$B$89</c:f>
              <c:numCache>
                <c:formatCode>General</c:formatCode>
                <c:ptCount val="23"/>
                <c:pt idx="0">
                  <c:v>371</c:v>
                </c:pt>
                <c:pt idx="1">
                  <c:v>450</c:v>
                </c:pt>
                <c:pt idx="2">
                  <c:v>0</c:v>
                </c:pt>
                <c:pt idx="3">
                  <c:v>1555</c:v>
                </c:pt>
                <c:pt idx="4">
                  <c:v>0</c:v>
                </c:pt>
                <c:pt idx="5">
                  <c:v>0</c:v>
                </c:pt>
                <c:pt idx="6">
                  <c:v>148</c:v>
                </c:pt>
                <c:pt idx="7">
                  <c:v>0</c:v>
                </c:pt>
                <c:pt idx="8">
                  <c:v>922.2</c:v>
                </c:pt>
                <c:pt idx="9">
                  <c:v>0</c:v>
                </c:pt>
                <c:pt idx="10">
                  <c:v>1319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268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3-487D-9066-B58101F49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61630344"/>
        <c:axId val="461631000"/>
      </c:barChart>
      <c:lineChart>
        <c:grouping val="standard"/>
        <c:varyColors val="0"/>
        <c:ser>
          <c:idx val="1"/>
          <c:order val="1"/>
          <c:tx>
            <c:v>Cumulative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-9.6918192269667622E-3"/>
                  <c:y val="2.9714909426557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3-487D-9066-B58101F495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'Fig_Barchart_Time (2)'!$C$67:$C$93</c:f>
              <c:numCache>
                <c:formatCode>0</c:formatCode>
                <c:ptCount val="27"/>
                <c:pt idx="0">
                  <c:v>371</c:v>
                </c:pt>
                <c:pt idx="1">
                  <c:v>821</c:v>
                </c:pt>
                <c:pt idx="2">
                  <c:v>821</c:v>
                </c:pt>
                <c:pt idx="3">
                  <c:v>2376</c:v>
                </c:pt>
                <c:pt idx="4">
                  <c:v>2376</c:v>
                </c:pt>
                <c:pt idx="5">
                  <c:v>2376</c:v>
                </c:pt>
                <c:pt idx="6">
                  <c:v>2524</c:v>
                </c:pt>
                <c:pt idx="7">
                  <c:v>2524</c:v>
                </c:pt>
                <c:pt idx="8">
                  <c:v>3446.2</c:v>
                </c:pt>
                <c:pt idx="9">
                  <c:v>3446.2</c:v>
                </c:pt>
                <c:pt idx="10">
                  <c:v>4765.2</c:v>
                </c:pt>
                <c:pt idx="11">
                  <c:v>4765.2</c:v>
                </c:pt>
                <c:pt idx="12">
                  <c:v>4765.2</c:v>
                </c:pt>
                <c:pt idx="13">
                  <c:v>4765.2</c:v>
                </c:pt>
                <c:pt idx="14">
                  <c:v>4765.2</c:v>
                </c:pt>
                <c:pt idx="15">
                  <c:v>4765.2</c:v>
                </c:pt>
                <c:pt idx="16">
                  <c:v>4765.2</c:v>
                </c:pt>
                <c:pt idx="17">
                  <c:v>4765.2</c:v>
                </c:pt>
                <c:pt idx="18">
                  <c:v>4765.2</c:v>
                </c:pt>
                <c:pt idx="19">
                  <c:v>4765.2</c:v>
                </c:pt>
                <c:pt idx="20">
                  <c:v>4765.2</c:v>
                </c:pt>
                <c:pt idx="21">
                  <c:v>5033.2</c:v>
                </c:pt>
                <c:pt idx="22" formatCode="General">
                  <c:v>#N/A</c:v>
                </c:pt>
                <c:pt idx="23" formatCode="General">
                  <c:v>#N/A</c:v>
                </c:pt>
                <c:pt idx="24" formatCode="General">
                  <c:v>#N/A</c:v>
                </c:pt>
                <c:pt idx="25" formatCode="General">
                  <c:v>#N/A</c:v>
                </c:pt>
                <c:pt idx="26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3-487D-9066-B58101F49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630344"/>
        <c:axId val="461631000"/>
      </c:lineChart>
      <c:dateAx>
        <c:axId val="461630344"/>
        <c:scaling>
          <c:orientation val="minMax"/>
          <c:max val="2045"/>
          <c:min val="20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631000"/>
        <c:crosses val="autoZero"/>
        <c:auto val="0"/>
        <c:lblOffset val="100"/>
        <c:baseTimeUnit val="days"/>
        <c:majorUnit val="2"/>
        <c:majorTimeUnit val="days"/>
      </c:dateAx>
      <c:valAx>
        <c:axId val="461631000"/>
        <c:scaling>
          <c:orientation val="minMax"/>
          <c:max val="1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</a:t>
                </a:r>
                <a:r>
                  <a:rPr lang="en-US" baseline="0"/>
                  <a:t> (MW)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630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NWPP Northwest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'Fig_Barchart_Time (2)'!$B$97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'Fig_Barchart_Time (2)'!$A$113:$A$121</c:f>
              <c:numCache>
                <c:formatCode>General</c:formatCode>
                <c:ptCount val="9"/>
                <c:pt idx="0">
                  <c:v>2035</c:v>
                </c:pt>
                <c:pt idx="1">
                  <c:v>2036</c:v>
                </c:pt>
                <c:pt idx="2">
                  <c:v>2037</c:v>
                </c:pt>
                <c:pt idx="3">
                  <c:v>2038</c:v>
                </c:pt>
                <c:pt idx="4">
                  <c:v>2039</c:v>
                </c:pt>
                <c:pt idx="5">
                  <c:v>2040</c:v>
                </c:pt>
                <c:pt idx="6">
                  <c:v>2041</c:v>
                </c:pt>
                <c:pt idx="7">
                  <c:v>2042</c:v>
                </c:pt>
                <c:pt idx="8">
                  <c:v>2043</c:v>
                </c:pt>
              </c:numCache>
            </c:numRef>
          </c:cat>
          <c:val>
            <c:numRef>
              <c:f>'Fig_Barchart_Time (2)'!$B$114:$B$122</c:f>
              <c:numCache>
                <c:formatCode>General</c:formatCode>
                <c:ptCount val="9"/>
                <c:pt idx="0">
                  <c:v>234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491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7-4CCC-BEC6-9F1CAE69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396214880"/>
        <c:axId val="396215208"/>
      </c:barChart>
      <c:lineChart>
        <c:grouping val="standard"/>
        <c:varyColors val="0"/>
        <c:ser>
          <c:idx val="1"/>
          <c:order val="1"/>
          <c:tx>
            <c:v>Cumulative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0"/>
                  <c:y val="2.2286182069918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E7-4CCC-BEC6-9F1CAE69FF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'Fig_Barchart_Time (2)'!$C$113:$C$123</c:f>
              <c:numCache>
                <c:formatCode>General</c:formatCode>
                <c:ptCount val="11"/>
                <c:pt idx="0">
                  <c:v>0</c:v>
                </c:pt>
                <c:pt idx="1">
                  <c:v>234</c:v>
                </c:pt>
                <c:pt idx="2">
                  <c:v>234</c:v>
                </c:pt>
                <c:pt idx="3">
                  <c:v>234</c:v>
                </c:pt>
                <c:pt idx="4">
                  <c:v>234</c:v>
                </c:pt>
                <c:pt idx="5">
                  <c:v>234</c:v>
                </c:pt>
                <c:pt idx="6">
                  <c:v>234</c:v>
                </c:pt>
                <c:pt idx="7">
                  <c:v>234</c:v>
                </c:pt>
                <c:pt idx="8">
                  <c:v>725</c:v>
                </c:pt>
                <c:pt idx="9">
                  <c:v>725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7-4CCC-BEC6-9F1CAE69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214880"/>
        <c:axId val="396215208"/>
      </c:lineChart>
      <c:dateAx>
        <c:axId val="396214880"/>
        <c:scaling>
          <c:orientation val="minMax"/>
          <c:max val="2045"/>
          <c:min val="20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215208"/>
        <c:crosses val="autoZero"/>
        <c:auto val="0"/>
        <c:lblOffset val="100"/>
        <c:baseTimeUnit val="days"/>
        <c:majorUnit val="2"/>
        <c:majorTimeUnit val="days"/>
      </c:dateAx>
      <c:valAx>
        <c:axId val="396215208"/>
        <c:scaling>
          <c:orientation val="minMax"/>
          <c:max val="1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</a:t>
                </a:r>
                <a:r>
                  <a:rPr lang="en-US" baseline="0"/>
                  <a:t> (MW)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21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8754458636321102"/>
          <c:y val="0.91790001466707027"/>
          <c:w val="0.38637727363526342"/>
          <c:h val="6.0905595389324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Desert</a:t>
            </a:r>
            <a:r>
              <a:rPr lang="en-US" sz="1200" baseline="0"/>
              <a:t> Southwest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16965262459424"/>
          <c:y val="0.12365262919916857"/>
          <c:w val="0.84100589636545331"/>
          <c:h val="0.71552127292120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Fig_Barchart_Time!$B$3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Fig_Barchart_Time!$A$4:$A$29</c:f>
              <c:numCache>
                <c:formatCode>General</c:formatCode>
                <c:ptCount val="2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</c:numCache>
            </c:numRef>
          </c:cat>
          <c:val>
            <c:numRef>
              <c:f>Fig_Barchart_Time!$B$4:$B$29</c:f>
              <c:numCache>
                <c:formatCode>General</c:formatCode>
                <c:ptCount val="26"/>
                <c:pt idx="0">
                  <c:v>671</c:v>
                </c:pt>
                <c:pt idx="1">
                  <c:v>0</c:v>
                </c:pt>
                <c:pt idx="2">
                  <c:v>924</c:v>
                </c:pt>
                <c:pt idx="3">
                  <c:v>0</c:v>
                </c:pt>
                <c:pt idx="4">
                  <c:v>425.9</c:v>
                </c:pt>
                <c:pt idx="5">
                  <c:v>0</c:v>
                </c:pt>
                <c:pt idx="6">
                  <c:v>0</c:v>
                </c:pt>
                <c:pt idx="7">
                  <c:v>424.8</c:v>
                </c:pt>
                <c:pt idx="8">
                  <c:v>0</c:v>
                </c:pt>
                <c:pt idx="9">
                  <c:v>0</c:v>
                </c:pt>
                <c:pt idx="10">
                  <c:v>1636.2</c:v>
                </c:pt>
                <c:pt idx="11">
                  <c:v>0</c:v>
                </c:pt>
                <c:pt idx="12">
                  <c:v>1246.5999999999999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6-4670-9168-CF4127164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62325368"/>
        <c:axId val="462328648"/>
      </c:barChart>
      <c:dateAx>
        <c:axId val="462325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328648"/>
        <c:crosses val="autoZero"/>
        <c:auto val="0"/>
        <c:lblOffset val="100"/>
        <c:baseTimeUnit val="days"/>
        <c:majorUnit val="2"/>
        <c:majorTimeUnit val="days"/>
      </c:dateAx>
      <c:valAx>
        <c:axId val="462328648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</a:t>
                </a:r>
                <a:r>
                  <a:rPr lang="en-US" baseline="0"/>
                  <a:t> (MW)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325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NWPP Central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Fig_Barchart_Time!$B$33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Fig_Barchart_Time!$A$35:$A$62</c:f>
              <c:numCache>
                <c:formatCode>General</c:formatCode>
                <c:ptCount val="2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2047</c:v>
                </c:pt>
                <c:pt idx="26">
                  <c:v>2054</c:v>
                </c:pt>
                <c:pt idx="27">
                  <c:v>2055</c:v>
                </c:pt>
              </c:numCache>
            </c:numRef>
          </c:cat>
          <c:val>
            <c:numRef>
              <c:f>Fig_Barchart_Time!$B$35:$B$62</c:f>
              <c:numCache>
                <c:formatCode>General</c:formatCode>
                <c:ptCount val="28"/>
                <c:pt idx="0">
                  <c:v>277.2</c:v>
                </c:pt>
                <c:pt idx="1">
                  <c:v>0</c:v>
                </c:pt>
                <c:pt idx="2">
                  <c:v>815.3</c:v>
                </c:pt>
                <c:pt idx="3">
                  <c:v>0</c:v>
                </c:pt>
                <c:pt idx="4">
                  <c:v>2088</c:v>
                </c:pt>
                <c:pt idx="5">
                  <c:v>0</c:v>
                </c:pt>
                <c:pt idx="6">
                  <c:v>275.39999999999998</c:v>
                </c:pt>
                <c:pt idx="7">
                  <c:v>1253.4000000000001</c:v>
                </c:pt>
                <c:pt idx="8">
                  <c:v>1035.4000000000001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909</c:v>
                </c:pt>
                <c:pt idx="16">
                  <c:v>1216.5999999999999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552.29999999999995</c:v>
                </c:pt>
                <c:pt idx="21">
                  <c:v>1158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A-4153-869A-CAF114E13275}"/>
            </c:ext>
          </c:extLst>
        </c:ser>
        <c:ser>
          <c:idx val="1"/>
          <c:order val="1"/>
          <c:tx>
            <c:strRef>
              <c:f>Fig_Barchart_Time!$C$33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Fig_Barchart_Time!$A$35:$A$62</c:f>
              <c:numCache>
                <c:formatCode>General</c:formatCode>
                <c:ptCount val="2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2047</c:v>
                </c:pt>
                <c:pt idx="26">
                  <c:v>2054</c:v>
                </c:pt>
                <c:pt idx="27">
                  <c:v>2055</c:v>
                </c:pt>
              </c:numCache>
            </c:numRef>
          </c:cat>
          <c:val>
            <c:numRef>
              <c:f>Fig_Barchart_Time!$C$35:$C$62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247</c:v>
                </c:pt>
                <c:pt idx="9">
                  <c:v>0</c:v>
                </c:pt>
                <c:pt idx="10">
                  <c:v>0</c:v>
                </c:pt>
                <c:pt idx="11">
                  <c:v>358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545</c:v>
                </c:pt>
                <c:pt idx="25">
                  <c:v>551</c:v>
                </c:pt>
                <c:pt idx="26">
                  <c:v>644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A-4153-869A-CAF114E13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25"/>
        <c:axId val="393940184"/>
        <c:axId val="393945760"/>
      </c:barChart>
      <c:dateAx>
        <c:axId val="393940184"/>
        <c:scaling>
          <c:orientation val="minMax"/>
          <c:max val="2045"/>
          <c:min val="20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945760"/>
        <c:crosses val="autoZero"/>
        <c:auto val="0"/>
        <c:lblOffset val="100"/>
        <c:baseTimeUnit val="days"/>
        <c:majorUnit val="2"/>
        <c:majorTimeUnit val="days"/>
      </c:dateAx>
      <c:valAx>
        <c:axId val="39394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940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438149</xdr:colOff>
      <xdr:row>1</xdr:row>
      <xdr:rowOff>157161</xdr:rowOff>
    </xdr:from>
    <xdr:to>
      <xdr:col>16</xdr:col>
      <xdr:colOff>47625</xdr:colOff>
      <xdr:row>36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152400</xdr:rowOff>
    </xdr:from>
    <xdr:to>
      <xdr:col>16</xdr:col>
      <xdr:colOff>161925</xdr:colOff>
      <xdr:row>39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152400</xdr:rowOff>
    </xdr:from>
    <xdr:to>
      <xdr:col>20</xdr:col>
      <xdr:colOff>571500</xdr:colOff>
      <xdr:row>37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16</xdr:row>
      <xdr:rowOff>66675</xdr:rowOff>
    </xdr:from>
    <xdr:to>
      <xdr:col>24</xdr:col>
      <xdr:colOff>457200</xdr:colOff>
      <xdr:row>60</xdr:row>
      <xdr:rowOff>133350</xdr:rowOff>
    </xdr:to>
    <xdr:grpSp>
      <xdr:nvGrpSpPr>
        <xdr:cNvPr id="2" name="Group 1"/>
        <xdr:cNvGrpSpPr/>
      </xdr:nvGrpSpPr>
      <xdr:grpSpPr>
        <a:xfrm>
          <a:off x="6919913" y="2733675"/>
          <a:ext cx="10456068" cy="7400925"/>
          <a:chOff x="4829174" y="1524000"/>
          <a:chExt cx="10772776" cy="6534150"/>
        </a:xfrm>
      </xdr:grpSpPr>
      <xdr:grpSp>
        <xdr:nvGrpSpPr>
          <xdr:cNvPr id="3" name="Group 2"/>
          <xdr:cNvGrpSpPr/>
        </xdr:nvGrpSpPr>
        <xdr:grpSpPr>
          <a:xfrm>
            <a:off x="4838700" y="1843086"/>
            <a:ext cx="10763250" cy="6215064"/>
            <a:chOff x="4838700" y="1843086"/>
            <a:chExt cx="11891962" cy="6951346"/>
          </a:xfrm>
        </xdr:grpSpPr>
        <xdr:graphicFrame macro="">
          <xdr:nvGraphicFramePr>
            <xdr:cNvPr id="5" name="Chart 4"/>
            <xdr:cNvGraphicFramePr/>
          </xdr:nvGraphicFramePr>
          <xdr:xfrm>
            <a:off x="10768012" y="5319712"/>
            <a:ext cx="5943600" cy="34747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6" name="Chart 5"/>
            <xdr:cNvGraphicFramePr/>
          </xdr:nvGraphicFramePr>
          <xdr:xfrm>
            <a:off x="10787062" y="1843086"/>
            <a:ext cx="5943600" cy="34747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7" name="Chart 6"/>
            <xdr:cNvGraphicFramePr/>
          </xdr:nvGraphicFramePr>
          <xdr:xfrm>
            <a:off x="4838700" y="5319711"/>
            <a:ext cx="5943600" cy="34747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8" name="Chart 7"/>
            <xdr:cNvGraphicFramePr/>
          </xdr:nvGraphicFramePr>
          <xdr:xfrm>
            <a:off x="4838701" y="1843086"/>
            <a:ext cx="5943600" cy="34747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sp macro="" textlink="">
        <xdr:nvSpPr>
          <xdr:cNvPr id="4" name="TextBox 3"/>
          <xdr:cNvSpPr txBox="1"/>
        </xdr:nvSpPr>
        <xdr:spPr>
          <a:xfrm>
            <a:off x="4829174" y="1524000"/>
            <a:ext cx="10772775" cy="283028"/>
          </a:xfrm>
          <a:prstGeom prst="rect">
            <a:avLst/>
          </a:prstGeom>
          <a:solidFill>
            <a:sysClr val="window" lastClr="FFFFF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</a:rPr>
              <a:t>Resource Retirements Over</a:t>
            </a:r>
            <a:r>
              <a:rPr lang="en-US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Time </a:t>
            </a: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</a:rPr>
              <a:t>by WECC Subregion (2020-2045)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16</xdr:row>
      <xdr:rowOff>66675</xdr:rowOff>
    </xdr:from>
    <xdr:to>
      <xdr:col>24</xdr:col>
      <xdr:colOff>457200</xdr:colOff>
      <xdr:row>60</xdr:row>
      <xdr:rowOff>133350</xdr:rowOff>
    </xdr:to>
    <xdr:grpSp>
      <xdr:nvGrpSpPr>
        <xdr:cNvPr id="2" name="Group 1"/>
        <xdr:cNvGrpSpPr/>
      </xdr:nvGrpSpPr>
      <xdr:grpSpPr>
        <a:xfrm>
          <a:off x="6934200" y="2657475"/>
          <a:ext cx="10496550" cy="7191375"/>
          <a:chOff x="4829174" y="1524000"/>
          <a:chExt cx="10772776" cy="6534150"/>
        </a:xfrm>
      </xdr:grpSpPr>
      <xdr:grpSp>
        <xdr:nvGrpSpPr>
          <xdr:cNvPr id="3" name="Group 2"/>
          <xdr:cNvGrpSpPr/>
        </xdr:nvGrpSpPr>
        <xdr:grpSpPr>
          <a:xfrm>
            <a:off x="4838700" y="1843086"/>
            <a:ext cx="10763250" cy="6215064"/>
            <a:chOff x="4838700" y="1843086"/>
            <a:chExt cx="11891962" cy="6951346"/>
          </a:xfrm>
        </xdr:grpSpPr>
        <xdr:graphicFrame macro="">
          <xdr:nvGraphicFramePr>
            <xdr:cNvPr id="5" name="Chart 4"/>
            <xdr:cNvGraphicFramePr/>
          </xdr:nvGraphicFramePr>
          <xdr:xfrm>
            <a:off x="10768012" y="5319712"/>
            <a:ext cx="5943600" cy="34747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6" name="Chart 5"/>
            <xdr:cNvGraphicFramePr/>
          </xdr:nvGraphicFramePr>
          <xdr:xfrm>
            <a:off x="10787062" y="1843086"/>
            <a:ext cx="5943600" cy="34747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7" name="Chart 6"/>
            <xdr:cNvGraphicFramePr/>
          </xdr:nvGraphicFramePr>
          <xdr:xfrm>
            <a:off x="4838700" y="5319711"/>
            <a:ext cx="5943600" cy="34747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8" name="Chart 7"/>
            <xdr:cNvGraphicFramePr/>
          </xdr:nvGraphicFramePr>
          <xdr:xfrm>
            <a:off x="4838701" y="1843086"/>
            <a:ext cx="5943600" cy="34747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sp macro="" textlink="">
        <xdr:nvSpPr>
          <xdr:cNvPr id="4" name="TextBox 3"/>
          <xdr:cNvSpPr txBox="1"/>
        </xdr:nvSpPr>
        <xdr:spPr>
          <a:xfrm>
            <a:off x="4829174" y="1524000"/>
            <a:ext cx="10772775" cy="283028"/>
          </a:xfrm>
          <a:prstGeom prst="rect">
            <a:avLst/>
          </a:prstGeom>
          <a:solidFill>
            <a:sysClr val="window" lastClr="FFFFF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</a:rPr>
              <a:t>Resource Retirements Over</a:t>
            </a:r>
            <a:r>
              <a:rPr lang="en-US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Time </a:t>
            </a: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</a:rPr>
              <a:t>by WECC Subregion (2020-2045)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</xdr:colOff>
      <xdr:row>16</xdr:row>
      <xdr:rowOff>66675</xdr:rowOff>
    </xdr:from>
    <xdr:to>
      <xdr:col>21</xdr:col>
      <xdr:colOff>457200</xdr:colOff>
      <xdr:row>67</xdr:row>
      <xdr:rowOff>123825</xdr:rowOff>
    </xdr:to>
    <xdr:grpSp>
      <xdr:nvGrpSpPr>
        <xdr:cNvPr id="13" name="Group 12"/>
        <xdr:cNvGrpSpPr/>
      </xdr:nvGrpSpPr>
      <xdr:grpSpPr>
        <a:xfrm>
          <a:off x="4829174" y="2657475"/>
          <a:ext cx="10772776" cy="8315325"/>
          <a:chOff x="4829174" y="1524000"/>
          <a:chExt cx="10772776" cy="6534150"/>
        </a:xfrm>
      </xdr:grpSpPr>
      <xdr:grpSp>
        <xdr:nvGrpSpPr>
          <xdr:cNvPr id="11" name="Group 10"/>
          <xdr:cNvGrpSpPr/>
        </xdr:nvGrpSpPr>
        <xdr:grpSpPr>
          <a:xfrm>
            <a:off x="4838700" y="1843086"/>
            <a:ext cx="10763250" cy="6215064"/>
            <a:chOff x="4838700" y="1843086"/>
            <a:chExt cx="11891962" cy="6951346"/>
          </a:xfrm>
        </xdr:grpSpPr>
        <xdr:graphicFrame macro="">
          <xdr:nvGraphicFramePr>
            <xdr:cNvPr id="7" name="Chart 6"/>
            <xdr:cNvGraphicFramePr/>
          </xdr:nvGraphicFramePr>
          <xdr:xfrm>
            <a:off x="10768012" y="5319712"/>
            <a:ext cx="5943600" cy="34747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8" name="Chart 7"/>
            <xdr:cNvGraphicFramePr/>
          </xdr:nvGraphicFramePr>
          <xdr:xfrm>
            <a:off x="10787062" y="1843086"/>
            <a:ext cx="5943600" cy="34747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9" name="Chart 8"/>
            <xdr:cNvGraphicFramePr/>
          </xdr:nvGraphicFramePr>
          <xdr:xfrm>
            <a:off x="4838700" y="5319711"/>
            <a:ext cx="5943600" cy="34747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10" name="Chart 9"/>
            <xdr:cNvGraphicFramePr/>
          </xdr:nvGraphicFramePr>
          <xdr:xfrm>
            <a:off x="4838701" y="1843086"/>
            <a:ext cx="5943600" cy="34747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sp macro="" textlink="">
        <xdr:nvSpPr>
          <xdr:cNvPr id="12" name="TextBox 11"/>
          <xdr:cNvSpPr txBox="1"/>
        </xdr:nvSpPr>
        <xdr:spPr>
          <a:xfrm>
            <a:off x="4829174" y="1524000"/>
            <a:ext cx="10772775" cy="311496"/>
          </a:xfrm>
          <a:prstGeom prst="rect">
            <a:avLst/>
          </a:prstGeom>
          <a:solidFill>
            <a:sysClr val="window" lastClr="FFFFF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</a:rPr>
              <a:t>Resource Retirements by WECC Subregion (2020-2045)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tfile01v01\REACQ\ResourcePlanning\2023%20IRP\Generic%20Resource%20Costs\2021%20NREL%20ATB\ATB_Cost_Adjustments_TT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Cost Curves"/>
      <sheetName val="Offshore Wind"/>
      <sheetName val="Onshore Wind"/>
      <sheetName val="Solar_Utility"/>
      <sheetName val="Solar_Residential"/>
      <sheetName val="Battery_Utility"/>
      <sheetName val="Battery_Residential"/>
      <sheetName val="Hybrid"/>
      <sheetName val="CCCT"/>
      <sheetName val="Frame Peaker"/>
      <sheetName val="Biomass"/>
      <sheetName val="Reference"/>
      <sheetName val="Battery_Flow"/>
      <sheetName val="Pumped Storage Hydro"/>
      <sheetName val="Recip Peaker"/>
      <sheetName val="Small Modular Nuclear"/>
      <sheetName val="Electrolyz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B1">
            <v>2.5000000000000001E-2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newablenw.org/resources-map" TargetMode="External"/><Relationship Id="rId2" Type="http://schemas.openxmlformats.org/officeDocument/2006/relationships/hyperlink" Target="https://eerscmap.usgs.gov/uswtdb/" TargetMode="External"/><Relationship Id="rId1" Type="http://schemas.openxmlformats.org/officeDocument/2006/relationships/hyperlink" Target="https://www.spglobal.com/marketintelligence/en/solutions/sp-capital-iq-pro" TargetMode="External"/><Relationship Id="rId5" Type="http://schemas.openxmlformats.org/officeDocument/2006/relationships/hyperlink" Target="https://www.nwcouncil.org/energy/energy-topics/power-supply/coalmap/" TargetMode="External"/><Relationship Id="rId4" Type="http://schemas.openxmlformats.org/officeDocument/2006/relationships/hyperlink" Target="https://www.pacificorp.com/energy/integrated-resource-plan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workbookViewId="0">
      <selection activeCell="D20" sqref="D20"/>
    </sheetView>
  </sheetViews>
  <sheetFormatPr defaultRowHeight="15" x14ac:dyDescent="0.25"/>
  <cols>
    <col min="1" max="1" width="9.140625" style="93"/>
    <col min="2" max="2" width="20.28515625" style="93" customWidth="1"/>
    <col min="3" max="3" width="53.42578125" style="93" customWidth="1"/>
    <col min="4" max="4" width="80.28515625" style="93" customWidth="1"/>
    <col min="5" max="5" width="14.28515625" style="93" bestFit="1" customWidth="1"/>
    <col min="6" max="20" width="9.140625" style="93"/>
    <col min="21" max="16384" width="9.140625" style="92"/>
  </cols>
  <sheetData>
    <row r="1" spans="1:21" ht="51" customHeight="1" x14ac:dyDescent="0.45">
      <c r="A1" s="103" t="s">
        <v>203</v>
      </c>
      <c r="B1" s="103"/>
      <c r="C1" s="103"/>
      <c r="D1" s="103"/>
      <c r="E1" s="103"/>
      <c r="F1" s="103"/>
      <c r="G1" s="103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1"/>
    </row>
    <row r="3" spans="1:21" x14ac:dyDescent="0.25">
      <c r="B3" s="94" t="s">
        <v>200</v>
      </c>
      <c r="C3" s="95"/>
      <c r="D3" s="95"/>
      <c r="E3" s="95"/>
      <c r="F3" s="95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1" ht="57" customHeight="1" x14ac:dyDescent="0.25">
      <c r="C4" s="104" t="s">
        <v>204</v>
      </c>
      <c r="D4" s="104"/>
      <c r="E4" s="104"/>
      <c r="F4" s="104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</row>
    <row r="7" spans="1:21" x14ac:dyDescent="0.25">
      <c r="B7" s="98" t="s">
        <v>201</v>
      </c>
      <c r="C7" s="99"/>
      <c r="D7" s="99"/>
      <c r="E7" s="99"/>
      <c r="F7" s="99"/>
    </row>
    <row r="8" spans="1:21" x14ac:dyDescent="0.25">
      <c r="C8" s="93" t="s">
        <v>205</v>
      </c>
    </row>
    <row r="9" spans="1:21" x14ac:dyDescent="0.25">
      <c r="C9" s="101" t="s">
        <v>206</v>
      </c>
    </row>
    <row r="10" spans="1:21" x14ac:dyDescent="0.25">
      <c r="C10" s="101" t="s">
        <v>207</v>
      </c>
    </row>
    <row r="12" spans="1:21" x14ac:dyDescent="0.25">
      <c r="B12" s="105" t="s">
        <v>202</v>
      </c>
      <c r="C12" s="105"/>
      <c r="D12" s="99"/>
      <c r="E12" s="99"/>
      <c r="F12" s="99"/>
    </row>
    <row r="13" spans="1:21" x14ac:dyDescent="0.25">
      <c r="C13" s="93" t="s">
        <v>208</v>
      </c>
      <c r="D13" s="102" t="s">
        <v>210</v>
      </c>
    </row>
    <row r="14" spans="1:21" x14ac:dyDescent="0.25">
      <c r="C14" s="93" t="s">
        <v>209</v>
      </c>
      <c r="D14" s="102" t="s">
        <v>211</v>
      </c>
    </row>
    <row r="15" spans="1:21" ht="14.25" customHeight="1" x14ac:dyDescent="0.25">
      <c r="C15" s="97" t="s">
        <v>212</v>
      </c>
      <c r="D15" s="102" t="s">
        <v>213</v>
      </c>
      <c r="E15" s="100"/>
    </row>
    <row r="16" spans="1:21" ht="14.25" customHeight="1" x14ac:dyDescent="0.25">
      <c r="C16" s="97" t="s">
        <v>214</v>
      </c>
      <c r="D16" s="106" t="s">
        <v>217</v>
      </c>
      <c r="E16" s="100"/>
    </row>
    <row r="17" spans="3:21" s="93" customFormat="1" ht="14.25" customHeight="1" x14ac:dyDescent="0.25">
      <c r="C17" s="97" t="s">
        <v>215</v>
      </c>
      <c r="D17" s="102" t="s">
        <v>216</v>
      </c>
      <c r="E17" s="100"/>
      <c r="U17" s="92"/>
    </row>
    <row r="18" spans="3:21" s="93" customFormat="1" ht="14.25" customHeight="1" x14ac:dyDescent="0.25">
      <c r="C18" s="97"/>
      <c r="D18" s="97"/>
      <c r="E18" s="100"/>
      <c r="U18" s="92"/>
    </row>
    <row r="19" spans="3:21" s="93" customFormat="1" ht="14.25" customHeight="1" x14ac:dyDescent="0.25">
      <c r="C19" s="97"/>
      <c r="D19" s="97"/>
      <c r="E19" s="100"/>
      <c r="U19" s="92"/>
    </row>
    <row r="20" spans="3:21" s="93" customFormat="1" ht="14.25" customHeight="1" x14ac:dyDescent="0.25">
      <c r="C20" s="97"/>
      <c r="D20" s="97"/>
      <c r="E20" s="100"/>
      <c r="U20" s="92"/>
    </row>
    <row r="21" spans="3:21" s="93" customFormat="1" x14ac:dyDescent="0.25">
      <c r="C21" s="97"/>
      <c r="D21" s="97"/>
      <c r="U21" s="92"/>
    </row>
    <row r="22" spans="3:21" s="93" customFormat="1" x14ac:dyDescent="0.25">
      <c r="C22" s="97"/>
      <c r="D22" s="97"/>
      <c r="U22" s="92"/>
    </row>
  </sheetData>
  <mergeCells count="3">
    <mergeCell ref="A1:G1"/>
    <mergeCell ref="C4:F4"/>
    <mergeCell ref="B12:C12"/>
  </mergeCells>
  <hyperlinks>
    <hyperlink ref="D13" r:id="rId1" display="https://www.spglobal.com/marketintelligence/en/solutions/sp-capital-iq-pro"/>
    <hyperlink ref="D14" r:id="rId2" display="https://eerscmap.usgs.gov/uswtdb/"/>
    <hyperlink ref="D15" r:id="rId3" display="https://renewablenw.org/resources-map"/>
    <hyperlink ref="D17" r:id="rId4" display="https://www.pacificorp.com/energy/integrated-resource-plan.html"/>
    <hyperlink ref="D16" r:id="rId5" display="https://www.nwcouncil.org/energy/energy-topics/power-supply/coalmap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23"/>
  <sheetViews>
    <sheetView workbookViewId="0">
      <selection activeCell="C4" sqref="C4:C29"/>
    </sheetView>
  </sheetViews>
  <sheetFormatPr defaultRowHeight="12.75" x14ac:dyDescent="0.2"/>
  <cols>
    <col min="1" max="1" width="25.5703125" customWidth="1"/>
    <col min="2" max="2" width="27.85546875" bestFit="1" customWidth="1"/>
  </cols>
  <sheetData>
    <row r="1" spans="1:3" s="15" customFormat="1" x14ac:dyDescent="0.2">
      <c r="A1" s="75"/>
      <c r="B1" s="75" t="s">
        <v>190</v>
      </c>
    </row>
    <row r="2" spans="1:3" x14ac:dyDescent="0.2">
      <c r="A2" s="76" t="s">
        <v>118</v>
      </c>
      <c r="B2" s="72"/>
    </row>
    <row r="3" spans="1:3" x14ac:dyDescent="0.2">
      <c r="A3" t="s">
        <v>191</v>
      </c>
      <c r="B3" s="73" t="s">
        <v>119</v>
      </c>
      <c r="C3" t="s">
        <v>195</v>
      </c>
    </row>
    <row r="4" spans="1:3" x14ac:dyDescent="0.2">
      <c r="A4" s="74">
        <v>2020</v>
      </c>
      <c r="B4" s="72">
        <v>671</v>
      </c>
      <c r="C4">
        <f>SUM(B$4:B4)</f>
        <v>671</v>
      </c>
    </row>
    <row r="5" spans="1:3" x14ac:dyDescent="0.2">
      <c r="A5" s="74">
        <v>2021</v>
      </c>
      <c r="B5" s="72">
        <v>0</v>
      </c>
      <c r="C5">
        <f>SUM(B$4:B5)</f>
        <v>671</v>
      </c>
    </row>
    <row r="6" spans="1:3" x14ac:dyDescent="0.2">
      <c r="A6" s="74">
        <v>2022</v>
      </c>
      <c r="B6" s="72">
        <v>924</v>
      </c>
      <c r="C6">
        <f>SUM(B$4:B6)</f>
        <v>1595</v>
      </c>
    </row>
    <row r="7" spans="1:3" x14ac:dyDescent="0.2">
      <c r="A7" s="74">
        <v>2023</v>
      </c>
      <c r="B7" s="72">
        <v>0</v>
      </c>
      <c r="C7">
        <f>SUM(B$4:B7)</f>
        <v>1595</v>
      </c>
    </row>
    <row r="8" spans="1:3" x14ac:dyDescent="0.2">
      <c r="A8" s="74">
        <v>2024</v>
      </c>
      <c r="B8" s="72">
        <v>425.9</v>
      </c>
      <c r="C8">
        <f>SUM(B$4:B8)</f>
        <v>2020.9</v>
      </c>
    </row>
    <row r="9" spans="1:3" x14ac:dyDescent="0.2">
      <c r="A9" s="74">
        <v>2025</v>
      </c>
      <c r="B9" s="72">
        <v>0</v>
      </c>
      <c r="C9">
        <f>SUM(B$4:B9)</f>
        <v>2020.9</v>
      </c>
    </row>
    <row r="10" spans="1:3" x14ac:dyDescent="0.2">
      <c r="A10" s="74">
        <v>2026</v>
      </c>
      <c r="B10" s="72">
        <v>0</v>
      </c>
      <c r="C10">
        <f>SUM(B$4:B10)</f>
        <v>2020.9</v>
      </c>
    </row>
    <row r="11" spans="1:3" x14ac:dyDescent="0.2">
      <c r="A11" s="74">
        <v>2027</v>
      </c>
      <c r="B11" s="72">
        <v>424.8</v>
      </c>
      <c r="C11">
        <f>SUM(B$4:B11)</f>
        <v>2445.7000000000003</v>
      </c>
    </row>
    <row r="12" spans="1:3" x14ac:dyDescent="0.2">
      <c r="A12" s="74">
        <v>2028</v>
      </c>
      <c r="B12" s="72">
        <v>0</v>
      </c>
      <c r="C12">
        <f>SUM(B$4:B12)</f>
        <v>2445.7000000000003</v>
      </c>
    </row>
    <row r="13" spans="1:3" x14ac:dyDescent="0.2">
      <c r="A13" s="74">
        <v>2029</v>
      </c>
      <c r="B13" s="72">
        <v>0</v>
      </c>
      <c r="C13">
        <f>SUM(B$4:B13)</f>
        <v>2445.7000000000003</v>
      </c>
    </row>
    <row r="14" spans="1:3" x14ac:dyDescent="0.2">
      <c r="A14" s="74">
        <v>2030</v>
      </c>
      <c r="B14" s="72">
        <v>1636.2</v>
      </c>
      <c r="C14">
        <f>SUM(B$4:B14)</f>
        <v>4081.9000000000005</v>
      </c>
    </row>
    <row r="15" spans="1:3" x14ac:dyDescent="0.2">
      <c r="A15" s="74">
        <v>2031</v>
      </c>
      <c r="B15" s="72">
        <v>0</v>
      </c>
      <c r="C15">
        <f>SUM(B$4:B15)</f>
        <v>4081.9000000000005</v>
      </c>
    </row>
    <row r="16" spans="1:3" x14ac:dyDescent="0.2">
      <c r="A16" s="74">
        <v>2032</v>
      </c>
      <c r="B16" s="72">
        <v>1246.5999999999999</v>
      </c>
      <c r="C16">
        <f>SUM(B$4:B16)</f>
        <v>5328.5</v>
      </c>
    </row>
    <row r="17" spans="1:3" x14ac:dyDescent="0.2">
      <c r="A17" s="74">
        <v>2033</v>
      </c>
      <c r="B17" s="72">
        <v>0</v>
      </c>
      <c r="C17">
        <f>SUM(B$4:B17)</f>
        <v>5328.5</v>
      </c>
    </row>
    <row r="18" spans="1:3" x14ac:dyDescent="0.2">
      <c r="A18" s="74">
        <v>2034</v>
      </c>
      <c r="B18" s="72">
        <v>0</v>
      </c>
      <c r="C18">
        <f>SUM(B$4:B18)</f>
        <v>5328.5</v>
      </c>
    </row>
    <row r="19" spans="1:3" x14ac:dyDescent="0.2">
      <c r="A19" s="74">
        <v>2035</v>
      </c>
      <c r="B19" s="72">
        <v>0</v>
      </c>
      <c r="C19">
        <f>SUM(B$4:B19)</f>
        <v>5328.5</v>
      </c>
    </row>
    <row r="20" spans="1:3" x14ac:dyDescent="0.2">
      <c r="A20" s="74">
        <v>2036</v>
      </c>
      <c r="B20" s="72">
        <v>0</v>
      </c>
      <c r="C20">
        <f>SUM(B$4:B20)</f>
        <v>5328.5</v>
      </c>
    </row>
    <row r="21" spans="1:3" x14ac:dyDescent="0.2">
      <c r="A21" s="74">
        <v>2037</v>
      </c>
      <c r="B21" s="72">
        <v>0</v>
      </c>
      <c r="C21">
        <f>SUM(B$4:B21)</f>
        <v>5328.5</v>
      </c>
    </row>
    <row r="22" spans="1:3" x14ac:dyDescent="0.2">
      <c r="A22" s="74">
        <v>2038</v>
      </c>
      <c r="B22" s="72">
        <v>0</v>
      </c>
      <c r="C22">
        <f>SUM(B$4:B22)</f>
        <v>5328.5</v>
      </c>
    </row>
    <row r="23" spans="1:3" x14ac:dyDescent="0.2">
      <c r="A23" s="74">
        <v>2039</v>
      </c>
      <c r="B23" s="72">
        <v>0</v>
      </c>
      <c r="C23">
        <f>SUM(B$4:B23)</f>
        <v>5328.5</v>
      </c>
    </row>
    <row r="24" spans="1:3" x14ac:dyDescent="0.2">
      <c r="A24" s="74">
        <v>2040</v>
      </c>
      <c r="B24" s="72">
        <v>0</v>
      </c>
      <c r="C24">
        <f>SUM(B$4:B24)</f>
        <v>5328.5</v>
      </c>
    </row>
    <row r="25" spans="1:3" x14ac:dyDescent="0.2">
      <c r="A25" s="74">
        <v>2041</v>
      </c>
      <c r="B25" s="72">
        <v>0</v>
      </c>
      <c r="C25">
        <f>SUM(B$4:B25)</f>
        <v>5328.5</v>
      </c>
    </row>
    <row r="26" spans="1:3" x14ac:dyDescent="0.2">
      <c r="A26" s="74">
        <v>2042</v>
      </c>
      <c r="B26" s="72">
        <v>0</v>
      </c>
      <c r="C26">
        <f>SUM(B$4:B26)</f>
        <v>5328.5</v>
      </c>
    </row>
    <row r="27" spans="1:3" x14ac:dyDescent="0.2">
      <c r="A27" s="74">
        <v>2043</v>
      </c>
      <c r="B27" s="72">
        <v>0</v>
      </c>
      <c r="C27">
        <f>SUM(B$4:B27)</f>
        <v>5328.5</v>
      </c>
    </row>
    <row r="28" spans="1:3" x14ac:dyDescent="0.2">
      <c r="A28" s="74">
        <v>2044</v>
      </c>
      <c r="B28" s="72">
        <v>0</v>
      </c>
      <c r="C28">
        <f>SUM(B$4:B28)</f>
        <v>5328.5</v>
      </c>
    </row>
    <row r="29" spans="1:3" x14ac:dyDescent="0.2">
      <c r="A29" s="74">
        <v>2045</v>
      </c>
      <c r="B29" s="72">
        <v>0</v>
      </c>
      <c r="C29">
        <f>SUM(B$4:B29)</f>
        <v>5328.5</v>
      </c>
    </row>
    <row r="30" spans="1:3" x14ac:dyDescent="0.2">
      <c r="A30" s="74"/>
      <c r="B30" s="72"/>
    </row>
    <row r="31" spans="1:3" x14ac:dyDescent="0.2">
      <c r="A31" s="74"/>
      <c r="B31" s="72"/>
    </row>
    <row r="32" spans="1:3" x14ac:dyDescent="0.2">
      <c r="A32" s="76" t="s">
        <v>2</v>
      </c>
      <c r="B32" s="72"/>
    </row>
    <row r="33" spans="1:6" x14ac:dyDescent="0.2">
      <c r="A33" s="73"/>
      <c r="B33" s="73" t="s">
        <v>119</v>
      </c>
      <c r="C33" t="s">
        <v>5</v>
      </c>
    </row>
    <row r="34" spans="1:6" x14ac:dyDescent="0.2">
      <c r="A34" s="74">
        <v>2020</v>
      </c>
      <c r="B34" s="72">
        <v>0</v>
      </c>
    </row>
    <row r="35" spans="1:6" x14ac:dyDescent="0.2">
      <c r="A35" s="74">
        <v>2021</v>
      </c>
      <c r="B35" s="72">
        <v>277.2</v>
      </c>
      <c r="C35">
        <v>0</v>
      </c>
    </row>
    <row r="36" spans="1:6" x14ac:dyDescent="0.2">
      <c r="A36" s="74">
        <v>2022</v>
      </c>
      <c r="B36" s="72">
        <v>0</v>
      </c>
      <c r="C36">
        <v>0</v>
      </c>
    </row>
    <row r="37" spans="1:6" x14ac:dyDescent="0.2">
      <c r="A37" s="74">
        <v>2023</v>
      </c>
      <c r="B37" s="72">
        <v>815.3</v>
      </c>
      <c r="C37">
        <v>0</v>
      </c>
    </row>
    <row r="38" spans="1:6" x14ac:dyDescent="0.2">
      <c r="A38" s="74">
        <v>2024</v>
      </c>
      <c r="B38" s="72">
        <v>0</v>
      </c>
      <c r="C38">
        <v>0</v>
      </c>
    </row>
    <row r="39" spans="1:6" x14ac:dyDescent="0.2">
      <c r="A39" s="74">
        <v>2025</v>
      </c>
      <c r="B39" s="72">
        <v>2088</v>
      </c>
      <c r="C39">
        <v>0</v>
      </c>
    </row>
    <row r="40" spans="1:6" x14ac:dyDescent="0.2">
      <c r="A40" s="74">
        <v>2026</v>
      </c>
      <c r="B40" s="72">
        <v>0</v>
      </c>
      <c r="C40">
        <v>0</v>
      </c>
    </row>
    <row r="41" spans="1:6" x14ac:dyDescent="0.2">
      <c r="A41" s="74">
        <v>2027</v>
      </c>
      <c r="B41" s="72">
        <v>275.39999999999998</v>
      </c>
      <c r="C41">
        <v>0</v>
      </c>
    </row>
    <row r="42" spans="1:6" x14ac:dyDescent="0.2">
      <c r="A42" s="74">
        <v>2028</v>
      </c>
      <c r="B42" s="72">
        <v>1253.4000000000001</v>
      </c>
      <c r="C42">
        <v>0</v>
      </c>
    </row>
    <row r="43" spans="1:6" x14ac:dyDescent="0.2">
      <c r="A43" s="74">
        <v>2029</v>
      </c>
      <c r="B43" s="72">
        <v>1035.4000000000001</v>
      </c>
      <c r="C43" s="72">
        <v>247</v>
      </c>
      <c r="D43" s="72"/>
      <c r="E43" s="72"/>
      <c r="F43" s="72"/>
    </row>
    <row r="44" spans="1:6" x14ac:dyDescent="0.2">
      <c r="A44" s="74">
        <v>2030</v>
      </c>
      <c r="B44" s="72">
        <v>0</v>
      </c>
      <c r="C44" s="72">
        <v>0</v>
      </c>
      <c r="D44" s="72"/>
      <c r="E44" s="72"/>
      <c r="F44" s="72"/>
    </row>
    <row r="45" spans="1:6" x14ac:dyDescent="0.2">
      <c r="A45" s="74">
        <v>2031</v>
      </c>
      <c r="B45" s="72">
        <v>0</v>
      </c>
      <c r="C45" s="72">
        <v>0</v>
      </c>
      <c r="D45" s="72"/>
      <c r="E45" s="72"/>
      <c r="F45" s="72"/>
    </row>
    <row r="46" spans="1:6" x14ac:dyDescent="0.2">
      <c r="A46" s="74">
        <v>2032</v>
      </c>
      <c r="B46" s="72">
        <v>0</v>
      </c>
      <c r="C46" s="72">
        <v>358</v>
      </c>
      <c r="D46" s="72"/>
      <c r="E46" s="72"/>
      <c r="F46" s="72"/>
    </row>
    <row r="47" spans="1:6" x14ac:dyDescent="0.2">
      <c r="A47" s="74">
        <v>2033</v>
      </c>
      <c r="B47" s="72">
        <v>0</v>
      </c>
      <c r="C47" s="72">
        <v>0</v>
      </c>
      <c r="D47" s="72"/>
      <c r="E47" s="72"/>
      <c r="F47" s="72"/>
    </row>
    <row r="48" spans="1:6" x14ac:dyDescent="0.2">
      <c r="A48" s="74">
        <v>2034</v>
      </c>
      <c r="B48" s="72">
        <v>0</v>
      </c>
      <c r="C48" s="72">
        <v>0</v>
      </c>
      <c r="D48" s="72"/>
      <c r="E48" s="72"/>
      <c r="F48" s="72"/>
    </row>
    <row r="49" spans="1:6" x14ac:dyDescent="0.2">
      <c r="A49" s="74">
        <v>2035</v>
      </c>
      <c r="B49" s="72">
        <v>0</v>
      </c>
      <c r="C49" s="72">
        <v>0</v>
      </c>
      <c r="D49" s="72"/>
      <c r="E49" s="72"/>
      <c r="F49" s="72"/>
    </row>
    <row r="50" spans="1:6" x14ac:dyDescent="0.2">
      <c r="A50" s="74">
        <v>2036</v>
      </c>
      <c r="B50" s="72">
        <v>909</v>
      </c>
      <c r="C50">
        <v>0</v>
      </c>
    </row>
    <row r="51" spans="1:6" x14ac:dyDescent="0.2">
      <c r="A51" s="74">
        <v>2037</v>
      </c>
      <c r="B51" s="72">
        <v>1216.5999999999999</v>
      </c>
      <c r="C51">
        <v>0</v>
      </c>
    </row>
    <row r="52" spans="1:6" x14ac:dyDescent="0.2">
      <c r="A52" s="74">
        <v>2038</v>
      </c>
      <c r="B52" s="72">
        <v>0</v>
      </c>
      <c r="C52">
        <v>0</v>
      </c>
    </row>
    <row r="53" spans="1:6" x14ac:dyDescent="0.2">
      <c r="A53" s="74">
        <v>2039</v>
      </c>
      <c r="B53" s="72">
        <v>0</v>
      </c>
      <c r="C53">
        <v>0</v>
      </c>
    </row>
    <row r="54" spans="1:6" x14ac:dyDescent="0.2">
      <c r="A54" s="74">
        <v>2040</v>
      </c>
      <c r="B54" s="72">
        <v>0</v>
      </c>
      <c r="C54">
        <v>0</v>
      </c>
    </row>
    <row r="55" spans="1:6" x14ac:dyDescent="0.2">
      <c r="A55" s="74">
        <v>2041</v>
      </c>
      <c r="B55" s="72">
        <v>552.29999999999995</v>
      </c>
      <c r="C55">
        <v>0</v>
      </c>
    </row>
    <row r="56" spans="1:6" x14ac:dyDescent="0.2">
      <c r="A56" s="74">
        <v>2042</v>
      </c>
      <c r="B56" s="72">
        <v>1158</v>
      </c>
      <c r="C56">
        <v>0</v>
      </c>
    </row>
    <row r="57" spans="1:6" x14ac:dyDescent="0.2">
      <c r="A57" s="74">
        <v>2043</v>
      </c>
      <c r="B57" s="72">
        <v>0</v>
      </c>
      <c r="C57">
        <v>0</v>
      </c>
    </row>
    <row r="58" spans="1:6" x14ac:dyDescent="0.2">
      <c r="A58" s="74">
        <v>2044</v>
      </c>
      <c r="B58" s="72">
        <v>0</v>
      </c>
      <c r="C58">
        <v>0</v>
      </c>
    </row>
    <row r="59" spans="1:6" x14ac:dyDescent="0.2">
      <c r="A59" s="74">
        <v>2045</v>
      </c>
      <c r="B59" s="72">
        <v>0</v>
      </c>
      <c r="C59" s="72">
        <v>545</v>
      </c>
      <c r="D59" s="72"/>
      <c r="E59" s="72"/>
      <c r="F59" s="72"/>
    </row>
    <row r="60" spans="1:6" x14ac:dyDescent="0.2">
      <c r="A60" s="74">
        <v>2047</v>
      </c>
      <c r="B60" s="72">
        <v>0</v>
      </c>
      <c r="C60" s="72">
        <v>551</v>
      </c>
      <c r="D60" s="72"/>
      <c r="E60" s="72"/>
      <c r="F60" s="72"/>
    </row>
    <row r="61" spans="1:6" x14ac:dyDescent="0.2">
      <c r="A61" s="74">
        <v>2054</v>
      </c>
      <c r="B61" s="72">
        <v>0</v>
      </c>
      <c r="C61" s="72">
        <v>644</v>
      </c>
      <c r="D61" s="72"/>
      <c r="E61" s="72"/>
      <c r="F61" s="72"/>
    </row>
    <row r="62" spans="1:6" x14ac:dyDescent="0.2">
      <c r="A62" s="74">
        <v>2055</v>
      </c>
      <c r="B62" s="72">
        <v>0</v>
      </c>
      <c r="C62" s="72">
        <v>0</v>
      </c>
      <c r="D62" s="72"/>
      <c r="E62" s="72"/>
      <c r="F62" s="72"/>
    </row>
    <row r="63" spans="1:6" x14ac:dyDescent="0.2">
      <c r="A63" s="74"/>
      <c r="C63" s="72"/>
      <c r="D63" s="72"/>
      <c r="E63" s="72"/>
      <c r="F63" s="72"/>
    </row>
    <row r="64" spans="1:6" x14ac:dyDescent="0.2">
      <c r="A64" s="74"/>
      <c r="C64" s="72"/>
      <c r="D64" s="72"/>
      <c r="E64" s="72"/>
      <c r="F64" s="72"/>
    </row>
    <row r="65" spans="1:2" x14ac:dyDescent="0.2">
      <c r="A65" s="76" t="s">
        <v>3</v>
      </c>
      <c r="B65" s="72"/>
    </row>
    <row r="66" spans="1:2" x14ac:dyDescent="0.2">
      <c r="B66" s="73" t="s">
        <v>119</v>
      </c>
    </row>
    <row r="67" spans="1:2" x14ac:dyDescent="0.2">
      <c r="A67" s="74">
        <v>2018</v>
      </c>
      <c r="B67" s="72">
        <v>371</v>
      </c>
    </row>
    <row r="68" spans="1:2" x14ac:dyDescent="0.2">
      <c r="A68" s="74">
        <v>2020</v>
      </c>
      <c r="B68" s="72">
        <v>450</v>
      </c>
    </row>
    <row r="69" spans="1:2" x14ac:dyDescent="0.2">
      <c r="A69" s="74">
        <v>2021</v>
      </c>
      <c r="B69" s="72">
        <v>0</v>
      </c>
    </row>
    <row r="70" spans="1:2" x14ac:dyDescent="0.2">
      <c r="A70" s="74">
        <v>2022</v>
      </c>
      <c r="B70" s="72">
        <v>1555</v>
      </c>
    </row>
    <row r="71" spans="1:2" x14ac:dyDescent="0.2">
      <c r="A71" s="74">
        <v>2023</v>
      </c>
      <c r="B71" s="72">
        <v>0</v>
      </c>
    </row>
    <row r="72" spans="1:2" x14ac:dyDescent="0.2">
      <c r="A72" s="74">
        <v>2024</v>
      </c>
      <c r="B72" s="72">
        <v>0</v>
      </c>
    </row>
    <row r="73" spans="1:2" x14ac:dyDescent="0.2">
      <c r="A73" s="74">
        <v>2025</v>
      </c>
      <c r="B73" s="72">
        <v>148</v>
      </c>
    </row>
    <row r="74" spans="1:2" x14ac:dyDescent="0.2">
      <c r="A74" s="74">
        <v>2026</v>
      </c>
      <c r="B74" s="72">
        <v>0</v>
      </c>
    </row>
    <row r="75" spans="1:2" x14ac:dyDescent="0.2">
      <c r="A75" s="74">
        <v>2027</v>
      </c>
      <c r="B75" s="72">
        <v>922.2</v>
      </c>
    </row>
    <row r="76" spans="1:2" x14ac:dyDescent="0.2">
      <c r="A76" s="74">
        <v>2028</v>
      </c>
      <c r="B76" s="72">
        <v>0</v>
      </c>
    </row>
    <row r="77" spans="1:2" x14ac:dyDescent="0.2">
      <c r="A77" s="74">
        <v>2029</v>
      </c>
      <c r="B77" s="72">
        <v>1319</v>
      </c>
    </row>
    <row r="78" spans="1:2" x14ac:dyDescent="0.2">
      <c r="A78" s="74">
        <v>2030</v>
      </c>
      <c r="B78" s="72">
        <v>0</v>
      </c>
    </row>
    <row r="79" spans="1:2" x14ac:dyDescent="0.2">
      <c r="A79" s="74">
        <v>2031</v>
      </c>
      <c r="B79" s="72">
        <v>0</v>
      </c>
    </row>
    <row r="80" spans="1:2" x14ac:dyDescent="0.2">
      <c r="A80" s="74">
        <v>2032</v>
      </c>
      <c r="B80" s="72">
        <v>0</v>
      </c>
    </row>
    <row r="81" spans="1:2" x14ac:dyDescent="0.2">
      <c r="A81" s="74">
        <v>2033</v>
      </c>
      <c r="B81" s="72">
        <v>0</v>
      </c>
    </row>
    <row r="82" spans="1:2" x14ac:dyDescent="0.2">
      <c r="A82" s="74">
        <v>2034</v>
      </c>
      <c r="B82" s="72">
        <v>0</v>
      </c>
    </row>
    <row r="83" spans="1:2" x14ac:dyDescent="0.2">
      <c r="A83" s="74">
        <v>2035</v>
      </c>
      <c r="B83" s="72">
        <v>0</v>
      </c>
    </row>
    <row r="84" spans="1:2" x14ac:dyDescent="0.2">
      <c r="A84" s="74">
        <v>2036</v>
      </c>
      <c r="B84" s="72">
        <v>0</v>
      </c>
    </row>
    <row r="85" spans="1:2" x14ac:dyDescent="0.2">
      <c r="A85" s="74">
        <v>2037</v>
      </c>
      <c r="B85" s="72">
        <v>0</v>
      </c>
    </row>
    <row r="86" spans="1:2" x14ac:dyDescent="0.2">
      <c r="A86" s="74">
        <v>2038</v>
      </c>
      <c r="B86" s="72">
        <v>0</v>
      </c>
    </row>
    <row r="87" spans="1:2" x14ac:dyDescent="0.2">
      <c r="A87" s="74">
        <v>2039</v>
      </c>
      <c r="B87" s="72">
        <v>0</v>
      </c>
    </row>
    <row r="88" spans="1:2" x14ac:dyDescent="0.2">
      <c r="A88" s="74">
        <v>2040</v>
      </c>
      <c r="B88" s="72">
        <v>268</v>
      </c>
    </row>
    <row r="89" spans="1:2" x14ac:dyDescent="0.2">
      <c r="A89" s="74">
        <v>2041</v>
      </c>
      <c r="B89" s="72">
        <v>0</v>
      </c>
    </row>
    <row r="90" spans="1:2" x14ac:dyDescent="0.2">
      <c r="A90" s="74">
        <v>2042</v>
      </c>
      <c r="B90" s="72">
        <v>0</v>
      </c>
    </row>
    <row r="91" spans="1:2" x14ac:dyDescent="0.2">
      <c r="A91" s="74">
        <v>2043</v>
      </c>
      <c r="B91" s="72">
        <v>0</v>
      </c>
    </row>
    <row r="92" spans="1:2" x14ac:dyDescent="0.2">
      <c r="A92" s="74">
        <v>2044</v>
      </c>
      <c r="B92" s="72">
        <v>0</v>
      </c>
    </row>
    <row r="93" spans="1:2" x14ac:dyDescent="0.2">
      <c r="A93" s="74">
        <v>2045</v>
      </c>
      <c r="B93" s="72">
        <v>0</v>
      </c>
    </row>
    <row r="94" spans="1:2" x14ac:dyDescent="0.2">
      <c r="A94" s="74"/>
      <c r="B94" s="72"/>
    </row>
    <row r="95" spans="1:2" x14ac:dyDescent="0.2">
      <c r="A95" s="74"/>
      <c r="B95" s="72"/>
    </row>
    <row r="96" spans="1:2" x14ac:dyDescent="0.2">
      <c r="A96" s="76" t="s">
        <v>4</v>
      </c>
      <c r="B96" s="72"/>
    </row>
    <row r="97" spans="1:2" x14ac:dyDescent="0.2">
      <c r="B97" s="73" t="s">
        <v>5</v>
      </c>
    </row>
    <row r="98" spans="1:2" x14ac:dyDescent="0.2">
      <c r="A98" s="73">
        <v>2020</v>
      </c>
      <c r="B98" s="72">
        <v>0</v>
      </c>
    </row>
    <row r="99" spans="1:2" x14ac:dyDescent="0.2">
      <c r="A99" s="73">
        <v>2021</v>
      </c>
      <c r="B99" s="72">
        <v>0</v>
      </c>
    </row>
    <row r="100" spans="1:2" x14ac:dyDescent="0.2">
      <c r="A100" s="73">
        <v>2022</v>
      </c>
      <c r="B100" s="72">
        <v>0</v>
      </c>
    </row>
    <row r="101" spans="1:2" x14ac:dyDescent="0.2">
      <c r="A101" s="73">
        <v>2023</v>
      </c>
      <c r="B101" s="72">
        <v>0</v>
      </c>
    </row>
    <row r="102" spans="1:2" x14ac:dyDescent="0.2">
      <c r="A102" s="73">
        <v>2024</v>
      </c>
      <c r="B102" s="72">
        <v>0</v>
      </c>
    </row>
    <row r="103" spans="1:2" x14ac:dyDescent="0.2">
      <c r="A103" s="73">
        <v>2025</v>
      </c>
      <c r="B103" s="72">
        <v>0</v>
      </c>
    </row>
    <row r="104" spans="1:2" x14ac:dyDescent="0.2">
      <c r="A104" s="73">
        <v>2026</v>
      </c>
      <c r="B104" s="72">
        <v>0</v>
      </c>
    </row>
    <row r="105" spans="1:2" x14ac:dyDescent="0.2">
      <c r="A105" s="73">
        <v>2027</v>
      </c>
      <c r="B105" s="72">
        <v>0</v>
      </c>
    </row>
    <row r="106" spans="1:2" x14ac:dyDescent="0.2">
      <c r="A106" s="73">
        <v>2028</v>
      </c>
      <c r="B106" s="72">
        <v>0</v>
      </c>
    </row>
    <row r="107" spans="1:2" x14ac:dyDescent="0.2">
      <c r="A107" s="73">
        <v>2029</v>
      </c>
      <c r="B107" s="72">
        <v>0</v>
      </c>
    </row>
    <row r="108" spans="1:2" x14ac:dyDescent="0.2">
      <c r="A108" s="73">
        <v>2030</v>
      </c>
      <c r="B108" s="72">
        <v>0</v>
      </c>
    </row>
    <row r="109" spans="1:2" x14ac:dyDescent="0.2">
      <c r="A109" s="73">
        <v>2031</v>
      </c>
      <c r="B109" s="72">
        <v>0</v>
      </c>
    </row>
    <row r="110" spans="1:2" x14ac:dyDescent="0.2">
      <c r="A110" s="73">
        <v>2032</v>
      </c>
      <c r="B110" s="72">
        <v>0</v>
      </c>
    </row>
    <row r="111" spans="1:2" x14ac:dyDescent="0.2">
      <c r="A111" s="73">
        <v>2033</v>
      </c>
      <c r="B111" s="72">
        <v>0</v>
      </c>
    </row>
    <row r="112" spans="1:2" x14ac:dyDescent="0.2">
      <c r="A112" s="73">
        <v>2034</v>
      </c>
      <c r="B112" s="72">
        <v>0</v>
      </c>
    </row>
    <row r="113" spans="1:2" x14ac:dyDescent="0.2">
      <c r="A113" s="73">
        <v>2035</v>
      </c>
      <c r="B113" s="72">
        <v>0</v>
      </c>
    </row>
    <row r="114" spans="1:2" x14ac:dyDescent="0.2">
      <c r="A114" s="73">
        <v>2036</v>
      </c>
      <c r="B114" s="72">
        <v>234</v>
      </c>
    </row>
    <row r="115" spans="1:2" x14ac:dyDescent="0.2">
      <c r="A115" s="73">
        <v>2037</v>
      </c>
      <c r="B115" s="72">
        <v>0</v>
      </c>
    </row>
    <row r="116" spans="1:2" x14ac:dyDescent="0.2">
      <c r="A116" s="73">
        <v>2038</v>
      </c>
      <c r="B116" s="72">
        <v>0</v>
      </c>
    </row>
    <row r="117" spans="1:2" x14ac:dyDescent="0.2">
      <c r="A117" s="73">
        <v>2039</v>
      </c>
      <c r="B117" s="72">
        <v>0</v>
      </c>
    </row>
    <row r="118" spans="1:2" x14ac:dyDescent="0.2">
      <c r="A118" s="73">
        <v>2040</v>
      </c>
      <c r="B118" s="72">
        <v>0</v>
      </c>
    </row>
    <row r="119" spans="1:2" x14ac:dyDescent="0.2">
      <c r="A119" s="73">
        <v>2041</v>
      </c>
      <c r="B119" s="72">
        <v>0</v>
      </c>
    </row>
    <row r="120" spans="1:2" x14ac:dyDescent="0.2">
      <c r="A120" s="73">
        <v>2042</v>
      </c>
      <c r="B120" s="72">
        <v>0</v>
      </c>
    </row>
    <row r="121" spans="1:2" x14ac:dyDescent="0.2">
      <c r="A121" s="73">
        <v>2043</v>
      </c>
      <c r="B121" s="72">
        <v>491</v>
      </c>
    </row>
    <row r="122" spans="1:2" x14ac:dyDescent="0.2">
      <c r="A122" s="73">
        <v>2044</v>
      </c>
      <c r="B122" s="72">
        <v>0</v>
      </c>
    </row>
    <row r="123" spans="1:2" x14ac:dyDescent="0.2">
      <c r="A123" s="73">
        <v>2045</v>
      </c>
      <c r="B123" s="7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C70"/>
  <sheetViews>
    <sheetView workbookViewId="0">
      <selection activeCell="B29" sqref="B29"/>
    </sheetView>
  </sheetViews>
  <sheetFormatPr defaultRowHeight="12.75" x14ac:dyDescent="0.2"/>
  <cols>
    <col min="1" max="1" width="25.5703125" customWidth="1"/>
    <col min="2" max="2" width="27.85546875" bestFit="1" customWidth="1"/>
  </cols>
  <sheetData>
    <row r="1" spans="1:3" s="15" customFormat="1" x14ac:dyDescent="0.2">
      <c r="A1" s="75"/>
      <c r="B1" s="75" t="s">
        <v>190</v>
      </c>
    </row>
    <row r="2" spans="1:3" x14ac:dyDescent="0.2">
      <c r="A2" s="76" t="s">
        <v>118</v>
      </c>
      <c r="B2" s="72"/>
    </row>
    <row r="3" spans="1:3" x14ac:dyDescent="0.2">
      <c r="A3" t="s">
        <v>191</v>
      </c>
      <c r="B3" s="73" t="s">
        <v>119</v>
      </c>
      <c r="C3" t="s">
        <v>5</v>
      </c>
    </row>
    <row r="4" spans="1:3" x14ac:dyDescent="0.2">
      <c r="A4" s="74">
        <v>2020</v>
      </c>
      <c r="B4" s="72">
        <v>671</v>
      </c>
    </row>
    <row r="5" spans="1:3" x14ac:dyDescent="0.2">
      <c r="A5" s="74">
        <v>2021</v>
      </c>
      <c r="B5" s="72">
        <v>0</v>
      </c>
    </row>
    <row r="6" spans="1:3" x14ac:dyDescent="0.2">
      <c r="A6" s="74">
        <v>2022</v>
      </c>
      <c r="B6" s="72">
        <v>924</v>
      </c>
    </row>
    <row r="7" spans="1:3" x14ac:dyDescent="0.2">
      <c r="A7" s="74">
        <v>2023</v>
      </c>
      <c r="B7" s="72">
        <v>0</v>
      </c>
    </row>
    <row r="8" spans="1:3" x14ac:dyDescent="0.2">
      <c r="A8" s="74">
        <v>2024</v>
      </c>
      <c r="B8" s="72">
        <v>425.9</v>
      </c>
    </row>
    <row r="9" spans="1:3" x14ac:dyDescent="0.2">
      <c r="A9" s="74">
        <v>2025</v>
      </c>
      <c r="B9" s="72">
        <v>0</v>
      </c>
    </row>
    <row r="10" spans="1:3" x14ac:dyDescent="0.2">
      <c r="A10" s="74">
        <v>2026</v>
      </c>
      <c r="B10" s="72">
        <v>0</v>
      </c>
    </row>
    <row r="11" spans="1:3" x14ac:dyDescent="0.2">
      <c r="A11" s="74">
        <v>2027</v>
      </c>
      <c r="B11" s="72">
        <v>424.8</v>
      </c>
    </row>
    <row r="12" spans="1:3" x14ac:dyDescent="0.2">
      <c r="A12" s="74">
        <v>2028</v>
      </c>
      <c r="B12" s="72">
        <v>0</v>
      </c>
    </row>
    <row r="13" spans="1:3" x14ac:dyDescent="0.2">
      <c r="A13" s="74">
        <v>2029</v>
      </c>
      <c r="B13" s="72">
        <v>0</v>
      </c>
    </row>
    <row r="14" spans="1:3" x14ac:dyDescent="0.2">
      <c r="A14" s="74">
        <v>2030</v>
      </c>
      <c r="B14" s="72">
        <v>1636.2</v>
      </c>
    </row>
    <row r="15" spans="1:3" x14ac:dyDescent="0.2">
      <c r="A15" s="74">
        <v>2031</v>
      </c>
      <c r="B15" s="72">
        <v>0</v>
      </c>
    </row>
    <row r="16" spans="1:3" x14ac:dyDescent="0.2">
      <c r="A16" s="74">
        <v>2032</v>
      </c>
      <c r="B16" s="72">
        <v>1246.5999999999999</v>
      </c>
    </row>
    <row r="17" spans="1:2" x14ac:dyDescent="0.2">
      <c r="A17" s="74">
        <v>2033</v>
      </c>
      <c r="B17" s="72">
        <v>0</v>
      </c>
    </row>
    <row r="18" spans="1:2" x14ac:dyDescent="0.2">
      <c r="A18" s="74">
        <v>2034</v>
      </c>
      <c r="B18" s="72">
        <v>0</v>
      </c>
    </row>
    <row r="19" spans="1:2" x14ac:dyDescent="0.2">
      <c r="A19" s="74">
        <v>2035</v>
      </c>
      <c r="B19" s="72">
        <v>0</v>
      </c>
    </row>
    <row r="20" spans="1:2" x14ac:dyDescent="0.2">
      <c r="A20" s="74">
        <v>2036</v>
      </c>
      <c r="B20" s="72">
        <v>0</v>
      </c>
    </row>
    <row r="21" spans="1:2" x14ac:dyDescent="0.2">
      <c r="A21" s="74">
        <v>2037</v>
      </c>
      <c r="B21" s="72">
        <v>0</v>
      </c>
    </row>
    <row r="22" spans="1:2" x14ac:dyDescent="0.2">
      <c r="A22" s="74">
        <v>2038</v>
      </c>
      <c r="B22" s="72">
        <v>0</v>
      </c>
    </row>
    <row r="23" spans="1:2" x14ac:dyDescent="0.2">
      <c r="A23" s="74">
        <v>2039</v>
      </c>
      <c r="B23" s="72">
        <v>0</v>
      </c>
    </row>
    <row r="24" spans="1:2" x14ac:dyDescent="0.2">
      <c r="A24" s="74">
        <v>2040</v>
      </c>
      <c r="B24" s="72">
        <v>0</v>
      </c>
    </row>
    <row r="25" spans="1:2" x14ac:dyDescent="0.2">
      <c r="A25" s="74">
        <v>2041</v>
      </c>
      <c r="B25" s="72">
        <v>0</v>
      </c>
    </row>
    <row r="26" spans="1:2" x14ac:dyDescent="0.2">
      <c r="A26" s="74">
        <v>2042</v>
      </c>
      <c r="B26" s="72">
        <v>0</v>
      </c>
    </row>
    <row r="27" spans="1:2" x14ac:dyDescent="0.2">
      <c r="A27" s="74">
        <v>2043</v>
      </c>
      <c r="B27" s="72">
        <v>0</v>
      </c>
    </row>
    <row r="28" spans="1:2" x14ac:dyDescent="0.2">
      <c r="A28" s="74">
        <v>2044</v>
      </c>
      <c r="B28" s="72">
        <v>0</v>
      </c>
    </row>
    <row r="29" spans="1:2" x14ac:dyDescent="0.2">
      <c r="A29" s="74">
        <v>2045</v>
      </c>
      <c r="B29" s="72">
        <v>0</v>
      </c>
    </row>
    <row r="30" spans="1:2" x14ac:dyDescent="0.2">
      <c r="A30" s="74"/>
      <c r="B30" s="72"/>
    </row>
    <row r="31" spans="1:2" x14ac:dyDescent="0.2">
      <c r="A31" s="74"/>
      <c r="B31" s="72"/>
    </row>
    <row r="32" spans="1:2" x14ac:dyDescent="0.2">
      <c r="A32" s="76" t="s">
        <v>2</v>
      </c>
      <c r="B32" s="72"/>
    </row>
    <row r="33" spans="1:3" x14ac:dyDescent="0.2">
      <c r="A33" s="73"/>
      <c r="B33" s="73" t="s">
        <v>119</v>
      </c>
      <c r="C33" t="s">
        <v>5</v>
      </c>
    </row>
    <row r="34" spans="1:3" x14ac:dyDescent="0.2">
      <c r="A34" s="73">
        <v>2020</v>
      </c>
      <c r="B34" s="73"/>
    </row>
    <row r="35" spans="1:3" x14ac:dyDescent="0.2">
      <c r="A35" s="74">
        <v>2021</v>
      </c>
      <c r="B35" s="72">
        <v>277.2</v>
      </c>
    </row>
    <row r="36" spans="1:3" x14ac:dyDescent="0.2">
      <c r="A36" s="74">
        <v>2023</v>
      </c>
      <c r="B36" s="72">
        <v>815.3</v>
      </c>
    </row>
    <row r="37" spans="1:3" x14ac:dyDescent="0.2">
      <c r="A37" s="74">
        <v>2025</v>
      </c>
      <c r="B37" s="72">
        <v>2088</v>
      </c>
    </row>
    <row r="38" spans="1:3" x14ac:dyDescent="0.2">
      <c r="A38" s="74">
        <v>2027</v>
      </c>
      <c r="B38" s="72">
        <v>275.39999999999998</v>
      </c>
    </row>
    <row r="39" spans="1:3" x14ac:dyDescent="0.2">
      <c r="A39" s="74">
        <v>2028</v>
      </c>
      <c r="B39" s="72">
        <v>1253.4000000000001</v>
      </c>
    </row>
    <row r="40" spans="1:3" x14ac:dyDescent="0.2">
      <c r="A40" s="74">
        <v>2029</v>
      </c>
      <c r="B40" s="72">
        <v>1035.4000000000001</v>
      </c>
      <c r="C40" s="72">
        <v>247</v>
      </c>
    </row>
    <row r="41" spans="1:3" x14ac:dyDescent="0.2">
      <c r="A41" s="74">
        <v>2032</v>
      </c>
      <c r="C41" s="72">
        <v>358</v>
      </c>
    </row>
    <row r="42" spans="1:3" x14ac:dyDescent="0.2">
      <c r="A42" s="74">
        <v>2036</v>
      </c>
      <c r="B42" s="72">
        <v>909</v>
      </c>
    </row>
    <row r="43" spans="1:3" x14ac:dyDescent="0.2">
      <c r="A43" s="74">
        <v>2037</v>
      </c>
      <c r="B43" s="72">
        <v>1216.5999999999999</v>
      </c>
    </row>
    <row r="44" spans="1:3" x14ac:dyDescent="0.2">
      <c r="A44" s="74">
        <v>2041</v>
      </c>
      <c r="B44" s="72">
        <v>552.29999999999995</v>
      </c>
    </row>
    <row r="45" spans="1:3" x14ac:dyDescent="0.2">
      <c r="A45" s="74">
        <v>2042</v>
      </c>
      <c r="B45" s="72">
        <v>1158</v>
      </c>
    </row>
    <row r="46" spans="1:3" x14ac:dyDescent="0.2">
      <c r="A46" s="74">
        <v>2043</v>
      </c>
      <c r="B46" s="72">
        <v>0</v>
      </c>
    </row>
    <row r="47" spans="1:3" x14ac:dyDescent="0.2">
      <c r="A47" s="74">
        <v>2045</v>
      </c>
      <c r="C47" s="72">
        <v>545</v>
      </c>
    </row>
    <row r="48" spans="1:3" x14ac:dyDescent="0.2">
      <c r="A48" s="74">
        <v>2047</v>
      </c>
      <c r="C48" s="72">
        <v>551</v>
      </c>
    </row>
    <row r="49" spans="1:3" x14ac:dyDescent="0.2">
      <c r="A49" s="74">
        <v>2054</v>
      </c>
      <c r="C49" s="72">
        <v>644</v>
      </c>
    </row>
    <row r="50" spans="1:3" x14ac:dyDescent="0.2">
      <c r="A50" s="74">
        <v>2055</v>
      </c>
      <c r="C50" s="72">
        <v>0</v>
      </c>
    </row>
    <row r="51" spans="1:3" x14ac:dyDescent="0.2">
      <c r="A51" s="74"/>
      <c r="C51" s="72"/>
    </row>
    <row r="52" spans="1:3" x14ac:dyDescent="0.2">
      <c r="A52" s="74"/>
      <c r="C52" s="72"/>
    </row>
    <row r="53" spans="1:3" x14ac:dyDescent="0.2">
      <c r="A53" s="76" t="s">
        <v>3</v>
      </c>
      <c r="B53" s="72"/>
    </row>
    <row r="54" spans="1:3" x14ac:dyDescent="0.2">
      <c r="B54" s="73" t="s">
        <v>119</v>
      </c>
    </row>
    <row r="55" spans="1:3" x14ac:dyDescent="0.2">
      <c r="A55" s="74">
        <v>2018</v>
      </c>
      <c r="B55" s="72">
        <v>371</v>
      </c>
    </row>
    <row r="56" spans="1:3" x14ac:dyDescent="0.2">
      <c r="A56" s="74">
        <v>2020</v>
      </c>
      <c r="B56" s="72">
        <v>450</v>
      </c>
    </row>
    <row r="57" spans="1:3" x14ac:dyDescent="0.2">
      <c r="A57" s="74">
        <v>2022</v>
      </c>
      <c r="B57" s="72">
        <v>1555</v>
      </c>
    </row>
    <row r="58" spans="1:3" x14ac:dyDescent="0.2">
      <c r="A58" s="74">
        <v>2025</v>
      </c>
      <c r="B58" s="72">
        <v>148</v>
      </c>
    </row>
    <row r="59" spans="1:3" x14ac:dyDescent="0.2">
      <c r="A59" s="74">
        <v>2027</v>
      </c>
      <c r="B59" s="72">
        <v>922.2</v>
      </c>
    </row>
    <row r="60" spans="1:3" x14ac:dyDescent="0.2">
      <c r="A60" s="74">
        <v>2029</v>
      </c>
      <c r="B60" s="72">
        <v>1319</v>
      </c>
    </row>
    <row r="61" spans="1:3" x14ac:dyDescent="0.2">
      <c r="A61" s="74">
        <v>2039</v>
      </c>
      <c r="B61" s="72">
        <v>268</v>
      </c>
    </row>
    <row r="62" spans="1:3" x14ac:dyDescent="0.2">
      <c r="A62" s="74">
        <v>2040</v>
      </c>
      <c r="B62" s="72">
        <v>0</v>
      </c>
    </row>
    <row r="63" spans="1:3" x14ac:dyDescent="0.2">
      <c r="A63" s="74"/>
      <c r="B63" s="72"/>
    </row>
    <row r="64" spans="1:3" x14ac:dyDescent="0.2">
      <c r="A64" s="76" t="s">
        <v>4</v>
      </c>
      <c r="B64" s="72"/>
    </row>
    <row r="65" spans="1:2" x14ac:dyDescent="0.2">
      <c r="A65" s="73" t="s">
        <v>5</v>
      </c>
      <c r="B65" s="72"/>
    </row>
    <row r="66" spans="1:2" x14ac:dyDescent="0.2">
      <c r="A66" s="74">
        <v>2035</v>
      </c>
      <c r="B66" s="72"/>
    </row>
    <row r="67" spans="1:2" x14ac:dyDescent="0.2">
      <c r="A67" s="74">
        <v>2036</v>
      </c>
      <c r="B67" s="72">
        <v>234</v>
      </c>
    </row>
    <row r="68" spans="1:2" x14ac:dyDescent="0.2">
      <c r="A68" s="74">
        <v>2040</v>
      </c>
      <c r="B68" s="72"/>
    </row>
    <row r="69" spans="1:2" x14ac:dyDescent="0.2">
      <c r="A69" s="74">
        <v>2043</v>
      </c>
      <c r="B69" s="72">
        <v>491</v>
      </c>
    </row>
    <row r="70" spans="1:2" x14ac:dyDescent="0.2">
      <c r="A70" s="71">
        <v>2044</v>
      </c>
      <c r="B70" s="72">
        <v>0</v>
      </c>
    </row>
  </sheetData>
  <sortState ref="A4:B15">
    <sortCondition ref="A4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21"/>
  <sheetViews>
    <sheetView workbookViewId="0">
      <selection activeCell="C37" sqref="C37"/>
    </sheetView>
  </sheetViews>
  <sheetFormatPr defaultRowHeight="12.75" x14ac:dyDescent="0.2"/>
  <cols>
    <col min="1" max="1" width="27" bestFit="1" customWidth="1"/>
    <col min="2" max="2" width="22.28515625" style="77" bestFit="1" customWidth="1"/>
    <col min="3" max="3" width="18.7109375" bestFit="1" customWidth="1"/>
  </cols>
  <sheetData>
    <row r="1" spans="1:3" ht="25.5" x14ac:dyDescent="0.2">
      <c r="A1" s="7"/>
      <c r="B1" s="7" t="s">
        <v>192</v>
      </c>
      <c r="C1" s="7" t="s">
        <v>193</v>
      </c>
    </row>
    <row r="2" spans="1:3" s="15" customFormat="1" x14ac:dyDescent="0.2">
      <c r="A2" s="9" t="s">
        <v>0</v>
      </c>
      <c r="B2" s="11">
        <v>3314.6000000000004</v>
      </c>
      <c r="C2" s="14">
        <v>15</v>
      </c>
    </row>
    <row r="3" spans="1:3" x14ac:dyDescent="0.2">
      <c r="A3" s="78" t="s">
        <v>6</v>
      </c>
      <c r="B3" s="79">
        <v>444</v>
      </c>
      <c r="C3" s="80">
        <v>3</v>
      </c>
    </row>
    <row r="4" spans="1:3" x14ac:dyDescent="0.2">
      <c r="A4" s="78" t="s">
        <v>7</v>
      </c>
      <c r="B4" s="79">
        <v>1095</v>
      </c>
      <c r="C4" s="80">
        <v>5</v>
      </c>
    </row>
    <row r="5" spans="1:3" x14ac:dyDescent="0.2">
      <c r="A5" s="78" t="s">
        <v>8</v>
      </c>
      <c r="B5" s="79">
        <v>1647.8</v>
      </c>
      <c r="C5" s="80">
        <v>6</v>
      </c>
    </row>
    <row r="6" spans="1:3" x14ac:dyDescent="0.2">
      <c r="A6" s="78" t="s">
        <v>9</v>
      </c>
      <c r="B6" s="79">
        <v>127.8</v>
      </c>
      <c r="C6" s="80">
        <v>1</v>
      </c>
    </row>
    <row r="7" spans="1:3" s="15" customFormat="1" x14ac:dyDescent="0.2">
      <c r="A7" s="9" t="s">
        <v>1</v>
      </c>
      <c r="B7" s="11">
        <v>4003.9</v>
      </c>
      <c r="C7" s="14">
        <v>11</v>
      </c>
    </row>
    <row r="8" spans="1:3" x14ac:dyDescent="0.2">
      <c r="A8" s="78" t="s">
        <v>51</v>
      </c>
      <c r="B8" s="79">
        <v>556</v>
      </c>
      <c r="C8" s="80">
        <v>1</v>
      </c>
    </row>
    <row r="9" spans="1:3" x14ac:dyDescent="0.2">
      <c r="A9" s="78" t="s">
        <v>7</v>
      </c>
      <c r="B9" s="79">
        <v>500</v>
      </c>
      <c r="C9" s="80">
        <v>2</v>
      </c>
    </row>
    <row r="10" spans="1:3" x14ac:dyDescent="0.2">
      <c r="A10" s="78" t="s">
        <v>8</v>
      </c>
      <c r="B10" s="79">
        <v>1345</v>
      </c>
      <c r="C10" s="80">
        <v>2</v>
      </c>
    </row>
    <row r="11" spans="1:3" x14ac:dyDescent="0.2">
      <c r="A11" s="78" t="s">
        <v>9</v>
      </c>
      <c r="B11" s="79">
        <v>1602.9</v>
      </c>
      <c r="C11" s="80">
        <v>6</v>
      </c>
    </row>
    <row r="12" spans="1:3" s="15" customFormat="1" x14ac:dyDescent="0.2">
      <c r="A12" s="9" t="s">
        <v>2</v>
      </c>
      <c r="B12" s="11">
        <v>1903.76</v>
      </c>
      <c r="C12" s="14">
        <v>8</v>
      </c>
    </row>
    <row r="13" spans="1:3" x14ac:dyDescent="0.2">
      <c r="A13" s="78" t="s">
        <v>7</v>
      </c>
      <c r="B13" s="79">
        <v>340</v>
      </c>
      <c r="C13" s="80">
        <v>2</v>
      </c>
    </row>
    <row r="14" spans="1:3" x14ac:dyDescent="0.2">
      <c r="A14" s="78" t="s">
        <v>8</v>
      </c>
      <c r="B14" s="79">
        <v>375</v>
      </c>
      <c r="C14" s="80">
        <v>1</v>
      </c>
    </row>
    <row r="15" spans="1:3" x14ac:dyDescent="0.2">
      <c r="A15" s="78" t="s">
        <v>9</v>
      </c>
      <c r="B15" s="79">
        <v>1188.76</v>
      </c>
      <c r="C15" s="80">
        <v>5</v>
      </c>
    </row>
    <row r="16" spans="1:3" s="15" customFormat="1" x14ac:dyDescent="0.2">
      <c r="A16" s="9" t="s">
        <v>3</v>
      </c>
      <c r="B16" s="11">
        <v>3304.2999999999997</v>
      </c>
      <c r="C16" s="14">
        <v>14</v>
      </c>
    </row>
    <row r="17" spans="1:3" x14ac:dyDescent="0.2">
      <c r="A17" s="78" t="s">
        <v>9</v>
      </c>
      <c r="B17" s="79">
        <v>3304.2999999999997</v>
      </c>
      <c r="C17" s="80">
        <v>14</v>
      </c>
    </row>
    <row r="18" spans="1:3" s="15" customFormat="1" x14ac:dyDescent="0.2">
      <c r="A18" s="9" t="s">
        <v>4</v>
      </c>
      <c r="B18" s="11">
        <v>1295.8399999999999</v>
      </c>
      <c r="C18" s="14">
        <v>7</v>
      </c>
    </row>
    <row r="19" spans="1:3" x14ac:dyDescent="0.2">
      <c r="A19" s="78" t="s">
        <v>7</v>
      </c>
      <c r="B19" s="79">
        <v>452</v>
      </c>
      <c r="C19" s="80">
        <v>3</v>
      </c>
    </row>
    <row r="20" spans="1:3" x14ac:dyDescent="0.2">
      <c r="A20" s="78" t="s">
        <v>9</v>
      </c>
      <c r="B20" s="79">
        <v>843.83999999999992</v>
      </c>
      <c r="C20" s="80">
        <v>4</v>
      </c>
    </row>
    <row r="21" spans="1:3" x14ac:dyDescent="0.2">
      <c r="A21" s="9" t="s">
        <v>115</v>
      </c>
      <c r="B21" s="11">
        <v>13822.4</v>
      </c>
      <c r="C21" s="14">
        <v>55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77"/>
  <sheetViews>
    <sheetView workbookViewId="0"/>
  </sheetViews>
  <sheetFormatPr defaultRowHeight="12.75" x14ac:dyDescent="0.2"/>
  <cols>
    <col min="1" max="1" width="62.7109375" customWidth="1"/>
    <col min="2" max="4" width="13.42578125" customWidth="1"/>
    <col min="5" max="5" width="9.140625" style="43"/>
    <col min="6" max="7" width="34.7109375" customWidth="1"/>
    <col min="8" max="8" width="9.140625" style="44"/>
  </cols>
  <sheetData>
    <row r="1" spans="1:8" s="8" customFormat="1" ht="51" x14ac:dyDescent="0.2">
      <c r="A1" s="7" t="s">
        <v>10</v>
      </c>
      <c r="B1" s="7" t="s">
        <v>11</v>
      </c>
      <c r="C1" s="7" t="s">
        <v>12</v>
      </c>
      <c r="D1" s="7" t="s">
        <v>13</v>
      </c>
      <c r="E1" s="7" t="s">
        <v>14</v>
      </c>
      <c r="F1" s="7" t="s">
        <v>15</v>
      </c>
      <c r="G1" s="7" t="s">
        <v>16</v>
      </c>
      <c r="H1" s="7" t="s">
        <v>17</v>
      </c>
    </row>
    <row r="2" spans="1:8" s="15" customFormat="1" x14ac:dyDescent="0.2">
      <c r="A2" s="9" t="s">
        <v>0</v>
      </c>
      <c r="B2" s="10">
        <v>2744.3</v>
      </c>
      <c r="C2" s="11">
        <v>570.29999999999995</v>
      </c>
      <c r="D2" s="12"/>
      <c r="E2" s="13"/>
      <c r="F2" s="14"/>
      <c r="G2" s="14"/>
      <c r="H2" s="12"/>
    </row>
    <row r="3" spans="1:8" s="15" customFormat="1" x14ac:dyDescent="0.2">
      <c r="A3" s="16" t="s">
        <v>6</v>
      </c>
      <c r="B3" s="17">
        <v>444</v>
      </c>
      <c r="C3" s="17"/>
      <c r="D3" s="18"/>
      <c r="E3" s="19"/>
      <c r="F3" s="20"/>
      <c r="G3" s="20"/>
      <c r="H3" s="18"/>
    </row>
    <row r="4" spans="1:8" x14ac:dyDescent="0.2">
      <c r="A4" s="21" t="s">
        <v>18</v>
      </c>
      <c r="B4" s="22">
        <v>200</v>
      </c>
      <c r="C4" s="23" t="s">
        <v>19</v>
      </c>
      <c r="D4" s="24">
        <v>2023</v>
      </c>
      <c r="E4" s="25" t="s">
        <v>20</v>
      </c>
      <c r="F4" s="26" t="s">
        <v>21</v>
      </c>
      <c r="G4" s="26" t="s">
        <v>22</v>
      </c>
      <c r="H4" s="24">
        <v>61204</v>
      </c>
    </row>
    <row r="5" spans="1:8" x14ac:dyDescent="0.2">
      <c r="A5" s="21" t="s">
        <v>23</v>
      </c>
      <c r="B5" s="22">
        <v>144</v>
      </c>
      <c r="C5" s="23" t="s">
        <v>19</v>
      </c>
      <c r="D5" s="24">
        <v>2022</v>
      </c>
      <c r="E5" s="25" t="s">
        <v>20</v>
      </c>
      <c r="F5" s="26" t="s">
        <v>24</v>
      </c>
      <c r="G5" s="26" t="s">
        <v>25</v>
      </c>
      <c r="H5" s="24">
        <v>64852</v>
      </c>
    </row>
    <row r="6" spans="1:8" x14ac:dyDescent="0.2">
      <c r="A6" s="21" t="s">
        <v>26</v>
      </c>
      <c r="B6" s="22">
        <v>100</v>
      </c>
      <c r="C6" s="23" t="s">
        <v>19</v>
      </c>
      <c r="D6" s="24">
        <v>2022</v>
      </c>
      <c r="E6" s="25" t="s">
        <v>20</v>
      </c>
      <c r="F6" s="26" t="s">
        <v>27</v>
      </c>
      <c r="G6" s="26" t="s">
        <v>27</v>
      </c>
      <c r="H6" s="24">
        <v>63685</v>
      </c>
    </row>
    <row r="7" spans="1:8" s="27" customFormat="1" x14ac:dyDescent="0.2">
      <c r="A7" s="16" t="s">
        <v>7</v>
      </c>
      <c r="B7" s="17">
        <v>1095</v>
      </c>
      <c r="C7" s="17"/>
      <c r="D7" s="18"/>
      <c r="E7" s="19"/>
      <c r="F7" s="20"/>
      <c r="G7" s="20"/>
      <c r="H7" s="18"/>
    </row>
    <row r="8" spans="1:8" x14ac:dyDescent="0.2">
      <c r="A8" s="21" t="s">
        <v>28</v>
      </c>
      <c r="B8" s="28">
        <v>313</v>
      </c>
      <c r="C8" s="23" t="s">
        <v>19</v>
      </c>
      <c r="D8" s="24">
        <v>2022</v>
      </c>
      <c r="E8" s="25" t="s">
        <v>20</v>
      </c>
      <c r="F8" s="26" t="s">
        <v>29</v>
      </c>
      <c r="G8" s="26" t="s">
        <v>29</v>
      </c>
      <c r="H8" s="24" t="s">
        <v>19</v>
      </c>
    </row>
    <row r="9" spans="1:8" x14ac:dyDescent="0.2">
      <c r="A9" s="21" t="s">
        <v>30</v>
      </c>
      <c r="B9" s="28">
        <v>250</v>
      </c>
      <c r="C9" s="23" t="s">
        <v>19</v>
      </c>
      <c r="D9" s="24">
        <v>2022</v>
      </c>
      <c r="E9" s="25" t="s">
        <v>20</v>
      </c>
      <c r="F9" s="26" t="s">
        <v>27</v>
      </c>
      <c r="G9" s="26" t="s">
        <v>27</v>
      </c>
      <c r="H9" s="24">
        <v>63300</v>
      </c>
    </row>
    <row r="10" spans="1:8" x14ac:dyDescent="0.2">
      <c r="A10" s="21" t="s">
        <v>31</v>
      </c>
      <c r="B10" s="28">
        <v>300</v>
      </c>
      <c r="C10" s="23" t="s">
        <v>19</v>
      </c>
      <c r="D10" s="24">
        <v>2022</v>
      </c>
      <c r="E10" s="25" t="s">
        <v>20</v>
      </c>
      <c r="F10" s="26" t="s">
        <v>24</v>
      </c>
      <c r="G10" s="26" t="s">
        <v>24</v>
      </c>
      <c r="H10" s="24">
        <v>64852</v>
      </c>
    </row>
    <row r="11" spans="1:8" x14ac:dyDescent="0.2">
      <c r="A11" s="21" t="s">
        <v>32</v>
      </c>
      <c r="B11" s="28">
        <v>100</v>
      </c>
      <c r="C11" s="23" t="s">
        <v>19</v>
      </c>
      <c r="D11" s="24">
        <v>2022</v>
      </c>
      <c r="E11" s="25" t="s">
        <v>20</v>
      </c>
      <c r="F11" s="26" t="s">
        <v>33</v>
      </c>
      <c r="G11" s="26" t="s">
        <v>34</v>
      </c>
      <c r="H11" s="24">
        <v>63127</v>
      </c>
    </row>
    <row r="12" spans="1:8" x14ac:dyDescent="0.2">
      <c r="A12" s="21" t="s">
        <v>35</v>
      </c>
      <c r="B12" s="28">
        <v>132</v>
      </c>
      <c r="C12" s="23" t="s">
        <v>19</v>
      </c>
      <c r="D12" s="24">
        <v>2022</v>
      </c>
      <c r="E12" s="25" t="s">
        <v>20</v>
      </c>
      <c r="F12" s="26" t="s">
        <v>36</v>
      </c>
      <c r="G12" s="26" t="s">
        <v>37</v>
      </c>
      <c r="H12" s="24">
        <v>64106</v>
      </c>
    </row>
    <row r="13" spans="1:8" x14ac:dyDescent="0.2">
      <c r="A13" s="16" t="s">
        <v>8</v>
      </c>
      <c r="B13" s="17">
        <v>1077.5</v>
      </c>
      <c r="C13" s="17">
        <v>570.29999999999995</v>
      </c>
      <c r="D13" s="18"/>
      <c r="E13" s="19"/>
      <c r="F13" s="20"/>
      <c r="G13" s="20"/>
      <c r="H13" s="18"/>
    </row>
    <row r="14" spans="1:8" x14ac:dyDescent="0.2">
      <c r="A14" s="21" t="s">
        <v>38</v>
      </c>
      <c r="B14" s="28">
        <v>200</v>
      </c>
      <c r="C14" s="28">
        <v>50</v>
      </c>
      <c r="D14" s="24">
        <v>2023</v>
      </c>
      <c r="E14" s="25" t="s">
        <v>20</v>
      </c>
      <c r="F14" s="26" t="s">
        <v>39</v>
      </c>
      <c r="G14" s="26" t="s">
        <v>39</v>
      </c>
      <c r="H14" s="24">
        <v>61167</v>
      </c>
    </row>
    <row r="15" spans="1:8" x14ac:dyDescent="0.2">
      <c r="A15" s="21" t="s">
        <v>40</v>
      </c>
      <c r="B15" s="28">
        <v>128</v>
      </c>
      <c r="C15" s="28">
        <v>60</v>
      </c>
      <c r="D15" s="24">
        <v>2022</v>
      </c>
      <c r="E15" s="25" t="s">
        <v>20</v>
      </c>
      <c r="F15" s="26" t="s">
        <v>27</v>
      </c>
      <c r="G15" s="26" t="s">
        <v>27</v>
      </c>
      <c r="H15" s="24">
        <v>64993</v>
      </c>
    </row>
    <row r="16" spans="1:8" x14ac:dyDescent="0.2">
      <c r="A16" s="21" t="s">
        <v>41</v>
      </c>
      <c r="B16" s="28">
        <v>200</v>
      </c>
      <c r="C16" s="28">
        <v>150</v>
      </c>
      <c r="D16" s="24">
        <v>2023</v>
      </c>
      <c r="E16" s="25" t="s">
        <v>20</v>
      </c>
      <c r="F16" s="26" t="s">
        <v>42</v>
      </c>
      <c r="G16" s="26" t="s">
        <v>43</v>
      </c>
      <c r="H16" s="24">
        <v>61168</v>
      </c>
    </row>
    <row r="17" spans="1:8" x14ac:dyDescent="0.2">
      <c r="A17" s="21" t="s">
        <v>44</v>
      </c>
      <c r="B17" s="28">
        <v>200</v>
      </c>
      <c r="C17" s="28">
        <v>150</v>
      </c>
      <c r="D17" s="24">
        <v>2023</v>
      </c>
      <c r="E17" s="25" t="s">
        <v>20</v>
      </c>
      <c r="F17" s="26" t="s">
        <v>42</v>
      </c>
      <c r="G17" s="26" t="s">
        <v>43</v>
      </c>
      <c r="H17" s="24">
        <v>61169</v>
      </c>
    </row>
    <row r="18" spans="1:8" x14ac:dyDescent="0.2">
      <c r="A18" s="21" t="s">
        <v>45</v>
      </c>
      <c r="B18" s="28">
        <v>100</v>
      </c>
      <c r="C18" s="28">
        <v>20</v>
      </c>
      <c r="D18" s="24">
        <v>2022</v>
      </c>
      <c r="E18" s="25" t="s">
        <v>20</v>
      </c>
      <c r="F18" s="26" t="s">
        <v>46</v>
      </c>
      <c r="G18" s="26" t="s">
        <v>47</v>
      </c>
      <c r="H18" s="24">
        <v>64630</v>
      </c>
    </row>
    <row r="19" spans="1:8" x14ac:dyDescent="0.2">
      <c r="A19" s="21" t="s">
        <v>48</v>
      </c>
      <c r="B19" s="28">
        <v>249.5</v>
      </c>
      <c r="C19" s="28">
        <v>140.30000000000001</v>
      </c>
      <c r="D19" s="24">
        <v>2022</v>
      </c>
      <c r="E19" s="25" t="s">
        <v>20</v>
      </c>
      <c r="F19" s="26" t="s">
        <v>49</v>
      </c>
      <c r="G19" s="26" t="s">
        <v>49</v>
      </c>
      <c r="H19" s="24">
        <v>63727</v>
      </c>
    </row>
    <row r="20" spans="1:8" x14ac:dyDescent="0.2">
      <c r="A20" s="16" t="s">
        <v>9</v>
      </c>
      <c r="B20" s="17">
        <v>127.8</v>
      </c>
      <c r="C20" s="17"/>
      <c r="D20" s="18"/>
      <c r="E20" s="19"/>
      <c r="F20" s="20"/>
      <c r="G20" s="20"/>
      <c r="H20" s="18"/>
    </row>
    <row r="21" spans="1:8" x14ac:dyDescent="0.2">
      <c r="A21" s="21" t="s">
        <v>50</v>
      </c>
      <c r="B21" s="28">
        <v>127.8</v>
      </c>
      <c r="C21" s="28"/>
      <c r="D21" s="24">
        <v>2012</v>
      </c>
      <c r="E21" s="25" t="s">
        <v>20</v>
      </c>
      <c r="F21" s="29" t="s">
        <v>19</v>
      </c>
      <c r="G21" s="26" t="s">
        <v>19</v>
      </c>
      <c r="H21" s="24">
        <v>58092</v>
      </c>
    </row>
    <row r="22" spans="1:8" s="27" customFormat="1" x14ac:dyDescent="0.2">
      <c r="A22" s="30" t="s">
        <v>1</v>
      </c>
      <c r="B22" s="31">
        <v>3548.9</v>
      </c>
      <c r="C22" s="32">
        <v>455</v>
      </c>
      <c r="D22" s="33"/>
      <c r="E22" s="34"/>
      <c r="F22" s="35"/>
      <c r="G22" s="35"/>
      <c r="H22" s="33"/>
    </row>
    <row r="23" spans="1:8" x14ac:dyDescent="0.2">
      <c r="A23" s="16" t="s">
        <v>51</v>
      </c>
      <c r="B23" s="36">
        <v>556</v>
      </c>
      <c r="C23" s="37"/>
      <c r="D23" s="38"/>
      <c r="E23" s="39"/>
      <c r="F23" s="40"/>
      <c r="G23" s="40"/>
      <c r="H23" s="38"/>
    </row>
    <row r="24" spans="1:8" x14ac:dyDescent="0.2">
      <c r="A24" s="21" t="s">
        <v>52</v>
      </c>
      <c r="B24" s="28">
        <v>556</v>
      </c>
      <c r="C24" s="23" t="s">
        <v>19</v>
      </c>
      <c r="D24" s="24">
        <v>2027</v>
      </c>
      <c r="E24" s="25" t="s">
        <v>53</v>
      </c>
      <c r="F24" s="26" t="s">
        <v>54</v>
      </c>
      <c r="G24" s="26" t="s">
        <v>55</v>
      </c>
      <c r="H24" s="24">
        <v>3456</v>
      </c>
    </row>
    <row r="25" spans="1:8" x14ac:dyDescent="0.2">
      <c r="A25" s="16" t="s">
        <v>7</v>
      </c>
      <c r="B25" s="36">
        <v>500</v>
      </c>
      <c r="C25" s="37"/>
      <c r="D25" s="38"/>
      <c r="E25" s="39"/>
      <c r="F25" s="40"/>
      <c r="G25" s="40"/>
      <c r="H25" s="38"/>
    </row>
    <row r="26" spans="1:8" x14ac:dyDescent="0.2">
      <c r="A26" s="21" t="s">
        <v>56</v>
      </c>
      <c r="B26" s="28">
        <v>300</v>
      </c>
      <c r="C26" s="23" t="s">
        <v>19</v>
      </c>
      <c r="D26" s="24">
        <v>2022</v>
      </c>
      <c r="E26" s="25" t="s">
        <v>57</v>
      </c>
      <c r="F26" s="26" t="s">
        <v>42</v>
      </c>
      <c r="G26" s="26" t="s">
        <v>43</v>
      </c>
      <c r="H26" s="24">
        <v>61852</v>
      </c>
    </row>
    <row r="27" spans="1:8" x14ac:dyDescent="0.2">
      <c r="A27" s="21" t="s">
        <v>58</v>
      </c>
      <c r="B27" s="28">
        <v>200</v>
      </c>
      <c r="C27" s="23" t="s">
        <v>19</v>
      </c>
      <c r="D27" s="24">
        <v>2025</v>
      </c>
      <c r="E27" s="25" t="s">
        <v>59</v>
      </c>
      <c r="F27" s="26" t="s">
        <v>60</v>
      </c>
      <c r="G27" s="26" t="s">
        <v>60</v>
      </c>
      <c r="H27" s="24">
        <v>58652</v>
      </c>
    </row>
    <row r="28" spans="1:8" x14ac:dyDescent="0.2">
      <c r="A28" s="16" t="s">
        <v>8</v>
      </c>
      <c r="B28" s="36">
        <v>890</v>
      </c>
      <c r="C28" s="37">
        <v>455</v>
      </c>
      <c r="D28" s="38"/>
      <c r="E28" s="39"/>
      <c r="F28" s="40"/>
      <c r="G28" s="40"/>
      <c r="H28" s="38"/>
    </row>
    <row r="29" spans="1:8" x14ac:dyDescent="0.2">
      <c r="A29" s="21" t="s">
        <v>61</v>
      </c>
      <c r="B29" s="28">
        <v>200</v>
      </c>
      <c r="C29" s="28">
        <v>75</v>
      </c>
      <c r="D29" s="24">
        <v>2022</v>
      </c>
      <c r="E29" s="25" t="s">
        <v>57</v>
      </c>
      <c r="F29" s="26" t="s">
        <v>62</v>
      </c>
      <c r="G29" s="26" t="s">
        <v>37</v>
      </c>
      <c r="H29" s="24">
        <v>62248</v>
      </c>
    </row>
    <row r="30" spans="1:8" x14ac:dyDescent="0.2">
      <c r="A30" s="21" t="s">
        <v>63</v>
      </c>
      <c r="B30" s="28">
        <v>690</v>
      </c>
      <c r="C30" s="28">
        <v>380</v>
      </c>
      <c r="D30" s="24">
        <v>2023</v>
      </c>
      <c r="E30" s="25" t="s">
        <v>57</v>
      </c>
      <c r="F30" s="26" t="s">
        <v>64</v>
      </c>
      <c r="G30" s="26" t="s">
        <v>65</v>
      </c>
      <c r="H30" s="24">
        <v>63352</v>
      </c>
    </row>
    <row r="31" spans="1:8" x14ac:dyDescent="0.2">
      <c r="A31" s="16" t="s">
        <v>9</v>
      </c>
      <c r="B31" s="36">
        <v>1602.9</v>
      </c>
      <c r="C31" s="37"/>
      <c r="D31" s="38"/>
      <c r="E31" s="39"/>
      <c r="F31" s="40"/>
      <c r="G31" s="40"/>
      <c r="H31" s="38"/>
    </row>
    <row r="32" spans="1:8" x14ac:dyDescent="0.2">
      <c r="A32" s="21" t="s">
        <v>66</v>
      </c>
      <c r="B32" s="28">
        <v>142.6</v>
      </c>
      <c r="C32" s="23" t="s">
        <v>19</v>
      </c>
      <c r="D32" s="24">
        <v>2017</v>
      </c>
      <c r="E32" s="25" t="s">
        <v>67</v>
      </c>
      <c r="F32" s="26" t="s">
        <v>19</v>
      </c>
      <c r="G32" s="26" t="s">
        <v>19</v>
      </c>
      <c r="H32" s="24">
        <v>60152</v>
      </c>
    </row>
    <row r="33" spans="1:8" x14ac:dyDescent="0.2">
      <c r="A33" s="21" t="s">
        <v>68</v>
      </c>
      <c r="B33" s="28">
        <v>220.5</v>
      </c>
      <c r="C33" s="23" t="s">
        <v>19</v>
      </c>
      <c r="D33" s="24">
        <v>2019</v>
      </c>
      <c r="E33" s="25" t="s">
        <v>67</v>
      </c>
      <c r="F33" s="26" t="s">
        <v>19</v>
      </c>
      <c r="G33" s="26" t="s">
        <v>19</v>
      </c>
      <c r="H33" s="24">
        <v>60317</v>
      </c>
    </row>
    <row r="34" spans="1:8" x14ac:dyDescent="0.2">
      <c r="A34" s="21" t="s">
        <v>69</v>
      </c>
      <c r="B34" s="28">
        <v>247.4</v>
      </c>
      <c r="C34" s="23" t="s">
        <v>19</v>
      </c>
      <c r="D34" s="24">
        <v>2020</v>
      </c>
      <c r="E34" s="25" t="s">
        <v>67</v>
      </c>
      <c r="F34" s="26" t="s">
        <v>19</v>
      </c>
      <c r="G34" s="26" t="s">
        <v>19</v>
      </c>
      <c r="H34" s="24">
        <v>63502</v>
      </c>
    </row>
    <row r="35" spans="1:8" x14ac:dyDescent="0.2">
      <c r="A35" s="21" t="s">
        <v>70</v>
      </c>
      <c r="B35" s="28">
        <v>522.79999999999995</v>
      </c>
      <c r="C35" s="23" t="s">
        <v>19</v>
      </c>
      <c r="D35" s="24">
        <v>2020</v>
      </c>
      <c r="E35" s="25" t="s">
        <v>67</v>
      </c>
      <c r="F35" s="26" t="s">
        <v>19</v>
      </c>
      <c r="G35" s="26" t="s">
        <v>19</v>
      </c>
      <c r="H35" s="24">
        <v>63578</v>
      </c>
    </row>
    <row r="36" spans="1:8" x14ac:dyDescent="0.2">
      <c r="A36" s="21" t="s">
        <v>71</v>
      </c>
      <c r="B36" s="28">
        <v>120</v>
      </c>
      <c r="C36" s="23" t="s">
        <v>19</v>
      </c>
      <c r="D36" s="24">
        <v>2005</v>
      </c>
      <c r="E36" s="25" t="s">
        <v>67</v>
      </c>
      <c r="F36" s="26" t="s">
        <v>19</v>
      </c>
      <c r="G36" s="26" t="s">
        <v>19</v>
      </c>
      <c r="H36" s="24">
        <v>56304</v>
      </c>
    </row>
    <row r="37" spans="1:8" x14ac:dyDescent="0.2">
      <c r="A37" s="21" t="s">
        <v>72</v>
      </c>
      <c r="B37" s="28">
        <v>349.6</v>
      </c>
      <c r="C37" s="23" t="s">
        <v>19</v>
      </c>
      <c r="D37" s="24">
        <v>2020</v>
      </c>
      <c r="E37" s="25" t="s">
        <v>59</v>
      </c>
      <c r="F37" s="26" t="s">
        <v>19</v>
      </c>
      <c r="G37" s="26" t="s">
        <v>19</v>
      </c>
      <c r="H37" s="24">
        <v>63114</v>
      </c>
    </row>
    <row r="38" spans="1:8" x14ac:dyDescent="0.2">
      <c r="A38" s="30" t="s">
        <v>2</v>
      </c>
      <c r="B38" s="31">
        <v>1778.76</v>
      </c>
      <c r="C38" s="32">
        <v>125</v>
      </c>
      <c r="D38" s="33"/>
      <c r="E38" s="34"/>
      <c r="F38" s="35"/>
      <c r="G38" s="35"/>
      <c r="H38" s="33"/>
    </row>
    <row r="39" spans="1:8" x14ac:dyDescent="0.2">
      <c r="A39" s="16" t="s">
        <v>7</v>
      </c>
      <c r="B39" s="36">
        <v>340</v>
      </c>
      <c r="C39" s="37"/>
      <c r="D39" s="38"/>
      <c r="E39" s="39"/>
      <c r="F39" s="40"/>
      <c r="G39" s="40"/>
      <c r="H39" s="38"/>
    </row>
    <row r="40" spans="1:8" x14ac:dyDescent="0.2">
      <c r="A40" s="21" t="s">
        <v>73</v>
      </c>
      <c r="B40" s="28">
        <v>140</v>
      </c>
      <c r="C40" s="23" t="s">
        <v>19</v>
      </c>
      <c r="D40" s="24">
        <v>2024</v>
      </c>
      <c r="E40" s="25" t="s">
        <v>74</v>
      </c>
      <c r="F40" s="26" t="s">
        <v>75</v>
      </c>
      <c r="G40" s="26" t="s">
        <v>76</v>
      </c>
      <c r="H40" s="24">
        <v>64857</v>
      </c>
    </row>
    <row r="41" spans="1:8" x14ac:dyDescent="0.2">
      <c r="A41" s="21" t="s">
        <v>77</v>
      </c>
      <c r="B41" s="28">
        <v>200</v>
      </c>
      <c r="C41" s="23" t="s">
        <v>19</v>
      </c>
      <c r="D41" s="24">
        <v>2022</v>
      </c>
      <c r="E41" s="25" t="s">
        <v>74</v>
      </c>
      <c r="F41" s="26" t="s">
        <v>27</v>
      </c>
      <c r="G41" s="26" t="s">
        <v>27</v>
      </c>
      <c r="H41" s="24">
        <v>65032</v>
      </c>
    </row>
    <row r="42" spans="1:8" x14ac:dyDescent="0.2">
      <c r="A42" s="41" t="s">
        <v>8</v>
      </c>
      <c r="B42" s="28">
        <v>250</v>
      </c>
      <c r="C42" s="28">
        <v>125</v>
      </c>
      <c r="D42" s="24">
        <v>2022</v>
      </c>
      <c r="E42" s="25"/>
      <c r="F42" s="26"/>
      <c r="G42" s="26"/>
      <c r="H42" s="24"/>
    </row>
    <row r="43" spans="1:8" x14ac:dyDescent="0.2">
      <c r="A43" s="21" t="s">
        <v>78</v>
      </c>
      <c r="B43" s="28">
        <v>250</v>
      </c>
      <c r="C43" s="28">
        <v>125</v>
      </c>
      <c r="D43" s="24">
        <v>2022</v>
      </c>
      <c r="E43" s="25" t="s">
        <v>74</v>
      </c>
      <c r="F43" s="26" t="s">
        <v>79</v>
      </c>
      <c r="G43" s="26" t="s">
        <v>80</v>
      </c>
      <c r="H43" s="24">
        <v>63731</v>
      </c>
    </row>
    <row r="44" spans="1:8" x14ac:dyDescent="0.2">
      <c r="A44" s="16" t="s">
        <v>9</v>
      </c>
      <c r="B44" s="36">
        <v>1188.76</v>
      </c>
      <c r="C44" s="37"/>
      <c r="D44" s="38"/>
      <c r="E44" s="39"/>
      <c r="F44" s="40"/>
      <c r="G44" s="40"/>
      <c r="H44" s="38"/>
    </row>
    <row r="45" spans="1:8" x14ac:dyDescent="0.2">
      <c r="A45" s="21" t="s">
        <v>81</v>
      </c>
      <c r="B45" s="28">
        <v>299.36</v>
      </c>
      <c r="C45" s="23" t="s">
        <v>19</v>
      </c>
      <c r="D45" s="24">
        <v>2020</v>
      </c>
      <c r="E45" s="25" t="s">
        <v>74</v>
      </c>
      <c r="F45" s="26" t="s">
        <v>19</v>
      </c>
      <c r="G45" s="26" t="s">
        <v>19</v>
      </c>
      <c r="H45" s="24">
        <v>63803</v>
      </c>
    </row>
    <row r="46" spans="1:8" x14ac:dyDescent="0.2">
      <c r="A46" s="21" t="s">
        <v>82</v>
      </c>
      <c r="B46" s="28">
        <v>496.4</v>
      </c>
      <c r="C46" s="23" t="s">
        <v>19</v>
      </c>
      <c r="D46" s="24">
        <v>2020</v>
      </c>
      <c r="E46" s="25" t="s">
        <v>74</v>
      </c>
      <c r="F46" s="26" t="s">
        <v>19</v>
      </c>
      <c r="G46" s="26" t="s">
        <v>19</v>
      </c>
      <c r="H46" s="24">
        <v>62952</v>
      </c>
    </row>
    <row r="47" spans="1:8" x14ac:dyDescent="0.2">
      <c r="A47" s="21" t="s">
        <v>83</v>
      </c>
      <c r="B47" s="28">
        <v>104</v>
      </c>
      <c r="C47" s="23" t="s">
        <v>19</v>
      </c>
      <c r="D47" s="24">
        <v>2021</v>
      </c>
      <c r="E47" s="25" t="s">
        <v>74</v>
      </c>
      <c r="F47" s="26" t="s">
        <v>19</v>
      </c>
      <c r="G47" s="26" t="s">
        <v>19</v>
      </c>
      <c r="H47" s="24">
        <v>62489</v>
      </c>
    </row>
    <row r="48" spans="1:8" x14ac:dyDescent="0.2">
      <c r="A48" s="21" t="s">
        <v>84</v>
      </c>
      <c r="B48" s="28">
        <v>144</v>
      </c>
      <c r="C48" s="23" t="s">
        <v>19</v>
      </c>
      <c r="D48" s="24">
        <v>2003</v>
      </c>
      <c r="E48" s="25" t="s">
        <v>85</v>
      </c>
      <c r="F48" s="26" t="s">
        <v>19</v>
      </c>
      <c r="G48" s="26" t="s">
        <v>19</v>
      </c>
      <c r="H48" s="24">
        <v>56093</v>
      </c>
    </row>
    <row r="49" spans="1:8" x14ac:dyDescent="0.2">
      <c r="A49" s="21" t="s">
        <v>86</v>
      </c>
      <c r="B49" s="28">
        <v>145</v>
      </c>
      <c r="C49" s="23" t="s">
        <v>19</v>
      </c>
      <c r="D49" s="24">
        <v>2022</v>
      </c>
      <c r="E49" s="25" t="s">
        <v>74</v>
      </c>
      <c r="F49" s="26" t="s">
        <v>46</v>
      </c>
      <c r="G49" s="26" t="s">
        <v>87</v>
      </c>
      <c r="H49" s="24">
        <v>64872</v>
      </c>
    </row>
    <row r="50" spans="1:8" x14ac:dyDescent="0.2">
      <c r="A50" s="30" t="s">
        <v>3</v>
      </c>
      <c r="B50" s="31">
        <v>3304.2999999999997</v>
      </c>
      <c r="C50" s="32"/>
      <c r="D50" s="33"/>
      <c r="E50" s="34"/>
      <c r="F50" s="35"/>
      <c r="G50" s="35"/>
      <c r="H50" s="33"/>
    </row>
    <row r="51" spans="1:8" x14ac:dyDescent="0.2">
      <c r="A51" s="16" t="s">
        <v>9</v>
      </c>
      <c r="B51" s="17">
        <v>3304.2999999999997</v>
      </c>
      <c r="C51" s="17"/>
      <c r="D51" s="18"/>
      <c r="E51" s="19"/>
      <c r="F51" s="20"/>
      <c r="G51" s="20"/>
      <c r="H51" s="18"/>
    </row>
    <row r="52" spans="1:8" x14ac:dyDescent="0.2">
      <c r="A52" s="21" t="s">
        <v>88</v>
      </c>
      <c r="B52" s="28">
        <v>199.4</v>
      </c>
      <c r="C52" s="23" t="s">
        <v>19</v>
      </c>
      <c r="D52" s="24">
        <v>2020</v>
      </c>
      <c r="E52" s="25" t="s">
        <v>85</v>
      </c>
      <c r="F52" s="26" t="s">
        <v>19</v>
      </c>
      <c r="G52" s="26" t="s">
        <v>19</v>
      </c>
      <c r="H52" s="24">
        <v>63914</v>
      </c>
    </row>
    <row r="53" spans="1:8" x14ac:dyDescent="0.2">
      <c r="A53" s="21" t="s">
        <v>89</v>
      </c>
      <c r="B53" s="28">
        <v>202.22</v>
      </c>
      <c r="C53" s="23" t="s">
        <v>19</v>
      </c>
      <c r="D53" s="24">
        <v>2020</v>
      </c>
      <c r="E53" s="25" t="s">
        <v>85</v>
      </c>
      <c r="F53" s="26" t="s">
        <v>19</v>
      </c>
      <c r="G53" s="26" t="s">
        <v>19</v>
      </c>
      <c r="H53" s="24">
        <v>63915</v>
      </c>
    </row>
    <row r="54" spans="1:8" x14ac:dyDescent="0.2">
      <c r="A54" s="21" t="s">
        <v>90</v>
      </c>
      <c r="B54" s="28">
        <v>133.28</v>
      </c>
      <c r="C54" s="23" t="s">
        <v>19</v>
      </c>
      <c r="D54" s="24">
        <v>2020</v>
      </c>
      <c r="E54" s="25" t="s">
        <v>85</v>
      </c>
      <c r="F54" s="26" t="s">
        <v>19</v>
      </c>
      <c r="G54" s="26" t="s">
        <v>19</v>
      </c>
      <c r="H54" s="24">
        <v>63916</v>
      </c>
    </row>
    <row r="55" spans="1:8" x14ac:dyDescent="0.2">
      <c r="A55" s="21" t="s">
        <v>91</v>
      </c>
      <c r="B55" s="28">
        <v>750</v>
      </c>
      <c r="C55" s="23" t="s">
        <v>19</v>
      </c>
      <c r="D55" s="24">
        <v>2022</v>
      </c>
      <c r="E55" s="25" t="s">
        <v>92</v>
      </c>
      <c r="F55" s="26" t="s">
        <v>79</v>
      </c>
      <c r="G55" s="26" t="s">
        <v>80</v>
      </c>
      <c r="H55" s="24" t="s">
        <v>19</v>
      </c>
    </row>
    <row r="56" spans="1:8" x14ac:dyDescent="0.2">
      <c r="A56" s="21" t="s">
        <v>93</v>
      </c>
      <c r="B56" s="28">
        <v>111</v>
      </c>
      <c r="C56" s="23" t="s">
        <v>19</v>
      </c>
      <c r="D56" s="24">
        <v>2010</v>
      </c>
      <c r="E56" s="25" t="s">
        <v>85</v>
      </c>
      <c r="F56" s="26" t="s">
        <v>19</v>
      </c>
      <c r="G56" s="26" t="s">
        <v>19</v>
      </c>
      <c r="H56" s="24">
        <v>57299</v>
      </c>
    </row>
    <row r="57" spans="1:8" x14ac:dyDescent="0.2">
      <c r="A57" s="21" t="s">
        <v>94</v>
      </c>
      <c r="B57" s="28">
        <v>250.9</v>
      </c>
      <c r="C57" s="23" t="s">
        <v>19</v>
      </c>
      <c r="D57" s="24">
        <v>2020</v>
      </c>
      <c r="E57" s="25" t="s">
        <v>85</v>
      </c>
      <c r="F57" s="26" t="s">
        <v>19</v>
      </c>
      <c r="G57" s="26" t="s">
        <v>19</v>
      </c>
      <c r="H57" s="24">
        <v>62591</v>
      </c>
    </row>
    <row r="58" spans="1:8" x14ac:dyDescent="0.2">
      <c r="A58" s="21" t="s">
        <v>95</v>
      </c>
      <c r="B58" s="28">
        <v>119.3</v>
      </c>
      <c r="C58" s="23" t="s">
        <v>19</v>
      </c>
      <c r="D58" s="24">
        <v>2008</v>
      </c>
      <c r="E58" s="25" t="s">
        <v>85</v>
      </c>
      <c r="F58" s="26" t="s">
        <v>19</v>
      </c>
      <c r="G58" s="26" t="s">
        <v>19</v>
      </c>
      <c r="H58" s="24">
        <v>56841</v>
      </c>
    </row>
    <row r="59" spans="1:8" x14ac:dyDescent="0.2">
      <c r="A59" s="21" t="s">
        <v>96</v>
      </c>
      <c r="B59" s="28">
        <v>122.1</v>
      </c>
      <c r="C59" s="23" t="s">
        <v>19</v>
      </c>
      <c r="D59" s="24">
        <v>2009</v>
      </c>
      <c r="E59" s="25" t="s">
        <v>85</v>
      </c>
      <c r="F59" s="26" t="s">
        <v>19</v>
      </c>
      <c r="G59" s="26" t="s">
        <v>19</v>
      </c>
      <c r="H59" s="24">
        <v>57040</v>
      </c>
    </row>
    <row r="60" spans="1:8" x14ac:dyDescent="0.2">
      <c r="A60" s="21" t="s">
        <v>97</v>
      </c>
      <c r="B60" s="28">
        <v>235</v>
      </c>
      <c r="C60" s="23" t="s">
        <v>19</v>
      </c>
      <c r="D60" s="24">
        <v>2023</v>
      </c>
      <c r="E60" s="25" t="s">
        <v>92</v>
      </c>
      <c r="F60" s="26" t="s">
        <v>98</v>
      </c>
      <c r="G60" s="26" t="s">
        <v>98</v>
      </c>
      <c r="H60" s="24">
        <v>58175</v>
      </c>
    </row>
    <row r="61" spans="1:8" x14ac:dyDescent="0.2">
      <c r="A61" s="21" t="s">
        <v>99</v>
      </c>
      <c r="B61" s="28">
        <v>239.8</v>
      </c>
      <c r="C61" s="23" t="s">
        <v>19</v>
      </c>
      <c r="D61" s="24">
        <v>2021</v>
      </c>
      <c r="E61" s="25" t="s">
        <v>92</v>
      </c>
      <c r="F61" s="26" t="s">
        <v>19</v>
      </c>
      <c r="G61" s="26" t="s">
        <v>19</v>
      </c>
      <c r="H61" s="24" t="s">
        <v>19</v>
      </c>
    </row>
    <row r="62" spans="1:8" x14ac:dyDescent="0.2">
      <c r="A62" s="21" t="s">
        <v>100</v>
      </c>
      <c r="B62" s="28">
        <v>115.8</v>
      </c>
      <c r="C62" s="23" t="s">
        <v>19</v>
      </c>
      <c r="D62" s="24">
        <v>2009</v>
      </c>
      <c r="E62" s="25" t="s">
        <v>85</v>
      </c>
      <c r="F62" s="26" t="s">
        <v>19</v>
      </c>
      <c r="G62" s="26" t="s">
        <v>19</v>
      </c>
      <c r="H62" s="24">
        <v>56842</v>
      </c>
    </row>
    <row r="63" spans="1:8" x14ac:dyDescent="0.2">
      <c r="A63" s="21" t="s">
        <v>101</v>
      </c>
      <c r="B63" s="28">
        <v>122.1</v>
      </c>
      <c r="C63" s="23" t="s">
        <v>19</v>
      </c>
      <c r="D63" s="24">
        <v>2008</v>
      </c>
      <c r="E63" s="25" t="s">
        <v>85</v>
      </c>
      <c r="F63" s="26" t="s">
        <v>19</v>
      </c>
      <c r="G63" s="26" t="s">
        <v>19</v>
      </c>
      <c r="H63" s="24">
        <v>56843</v>
      </c>
    </row>
    <row r="64" spans="1:8" x14ac:dyDescent="0.2">
      <c r="A64" s="21" t="s">
        <v>102</v>
      </c>
      <c r="B64" s="28">
        <v>503.2</v>
      </c>
      <c r="C64" s="23" t="s">
        <v>19</v>
      </c>
      <c r="D64" s="24">
        <v>2020</v>
      </c>
      <c r="E64" s="25" t="s">
        <v>85</v>
      </c>
      <c r="F64" s="26" t="s">
        <v>19</v>
      </c>
      <c r="G64" s="26" t="s">
        <v>19</v>
      </c>
      <c r="H64" s="24" t="s">
        <v>19</v>
      </c>
    </row>
    <row r="65" spans="1:8" x14ac:dyDescent="0.2">
      <c r="A65" s="21" t="s">
        <v>103</v>
      </c>
      <c r="B65" s="28">
        <v>200.2</v>
      </c>
      <c r="C65" s="23" t="s">
        <v>19</v>
      </c>
      <c r="D65" s="24">
        <v>2010</v>
      </c>
      <c r="E65" s="25" t="s">
        <v>85</v>
      </c>
      <c r="F65" s="26" t="s">
        <v>19</v>
      </c>
      <c r="G65" s="26" t="s">
        <v>19</v>
      </c>
      <c r="H65" s="24">
        <v>57327</v>
      </c>
    </row>
    <row r="66" spans="1:8" x14ac:dyDescent="0.2">
      <c r="A66" s="30" t="s">
        <v>4</v>
      </c>
      <c r="B66" s="31">
        <v>1295.8399999999999</v>
      </c>
      <c r="C66" s="32"/>
      <c r="D66" s="33"/>
      <c r="E66" s="34"/>
      <c r="F66" s="35"/>
      <c r="G66" s="35"/>
      <c r="H66" s="33"/>
    </row>
    <row r="67" spans="1:8" x14ac:dyDescent="0.2">
      <c r="A67" s="16" t="s">
        <v>7</v>
      </c>
      <c r="B67" s="17">
        <v>452</v>
      </c>
      <c r="C67" s="17"/>
      <c r="D67" s="18"/>
      <c r="E67" s="19"/>
      <c r="F67" s="20"/>
      <c r="G67" s="20"/>
      <c r="H67" s="18"/>
    </row>
    <row r="68" spans="1:8" x14ac:dyDescent="0.2">
      <c r="A68" s="21" t="s">
        <v>104</v>
      </c>
      <c r="B68" s="28">
        <v>140</v>
      </c>
      <c r="C68" s="23" t="s">
        <v>19</v>
      </c>
      <c r="D68" s="24">
        <v>2022</v>
      </c>
      <c r="E68" s="25" t="s">
        <v>105</v>
      </c>
      <c r="F68" s="26" t="s">
        <v>27</v>
      </c>
      <c r="G68" s="26" t="s">
        <v>27</v>
      </c>
      <c r="H68" s="24">
        <v>64974</v>
      </c>
    </row>
    <row r="69" spans="1:8" x14ac:dyDescent="0.2">
      <c r="A69" s="21" t="s">
        <v>106</v>
      </c>
      <c r="B69" s="28">
        <v>150</v>
      </c>
      <c r="C69" s="23" t="s">
        <v>19</v>
      </c>
      <c r="D69" s="24">
        <v>2022</v>
      </c>
      <c r="E69" s="25" t="s">
        <v>107</v>
      </c>
      <c r="F69" s="26" t="s">
        <v>27</v>
      </c>
      <c r="G69" s="26" t="s">
        <v>27</v>
      </c>
      <c r="H69" s="24">
        <v>63509</v>
      </c>
    </row>
    <row r="70" spans="1:8" x14ac:dyDescent="0.2">
      <c r="A70" s="21" t="s">
        <v>108</v>
      </c>
      <c r="B70" s="28">
        <v>162</v>
      </c>
      <c r="C70" s="23" t="s">
        <v>19</v>
      </c>
      <c r="D70" s="24">
        <v>2022</v>
      </c>
      <c r="E70" s="25" t="s">
        <v>105</v>
      </c>
      <c r="F70" s="26" t="s">
        <v>27</v>
      </c>
      <c r="G70" s="26" t="s">
        <v>27</v>
      </c>
      <c r="H70" s="24">
        <v>63441</v>
      </c>
    </row>
    <row r="71" spans="1:8" x14ac:dyDescent="0.2">
      <c r="A71" s="16" t="s">
        <v>9</v>
      </c>
      <c r="B71" s="17">
        <v>843.83999999999992</v>
      </c>
      <c r="C71" s="17"/>
      <c r="D71" s="18"/>
      <c r="E71" s="19"/>
      <c r="F71" s="20"/>
      <c r="G71" s="20"/>
      <c r="H71" s="18"/>
    </row>
    <row r="72" spans="1:8" x14ac:dyDescent="0.2">
      <c r="A72" s="21" t="s">
        <v>109</v>
      </c>
      <c r="B72" s="28">
        <v>200</v>
      </c>
      <c r="C72" s="23" t="s">
        <v>19</v>
      </c>
      <c r="D72" s="24">
        <v>2022</v>
      </c>
      <c r="E72" s="25" t="s">
        <v>105</v>
      </c>
      <c r="F72" s="26" t="s">
        <v>27</v>
      </c>
      <c r="G72" s="26" t="s">
        <v>27</v>
      </c>
      <c r="H72" s="24">
        <v>63710</v>
      </c>
    </row>
    <row r="73" spans="1:8" x14ac:dyDescent="0.2">
      <c r="A73" s="21" t="s">
        <v>110</v>
      </c>
      <c r="B73" s="28">
        <v>149.9</v>
      </c>
      <c r="C73" s="23" t="s">
        <v>19</v>
      </c>
      <c r="D73" s="24">
        <v>2020</v>
      </c>
      <c r="E73" s="25" t="s">
        <v>107</v>
      </c>
      <c r="F73" s="26" t="s">
        <v>19</v>
      </c>
      <c r="G73" s="26" t="s">
        <v>19</v>
      </c>
      <c r="H73" s="24">
        <v>62936</v>
      </c>
    </row>
    <row r="74" spans="1:8" x14ac:dyDescent="0.2">
      <c r="A74" s="21" t="s">
        <v>111</v>
      </c>
      <c r="B74" s="28">
        <v>194.4</v>
      </c>
      <c r="C74" s="23" t="s">
        <v>19</v>
      </c>
      <c r="D74" s="24">
        <v>2023</v>
      </c>
      <c r="E74" s="25" t="s">
        <v>105</v>
      </c>
      <c r="F74" s="26" t="s">
        <v>112</v>
      </c>
      <c r="G74" s="26" t="s">
        <v>113</v>
      </c>
      <c r="H74" s="24">
        <v>58894</v>
      </c>
    </row>
    <row r="75" spans="1:8" x14ac:dyDescent="0.2">
      <c r="A75" s="21" t="s">
        <v>114</v>
      </c>
      <c r="B75" s="28">
        <v>299.54000000000002</v>
      </c>
      <c r="C75" s="23" t="s">
        <v>19</v>
      </c>
      <c r="D75" s="24">
        <v>2020</v>
      </c>
      <c r="E75" s="25" t="s">
        <v>105</v>
      </c>
      <c r="F75" s="26" t="s">
        <v>19</v>
      </c>
      <c r="G75" s="26" t="s">
        <v>19</v>
      </c>
      <c r="H75" s="24">
        <v>62745</v>
      </c>
    </row>
    <row r="76" spans="1:8" x14ac:dyDescent="0.2">
      <c r="A76" s="21"/>
      <c r="B76" s="28"/>
      <c r="C76" s="28"/>
      <c r="D76" s="26"/>
      <c r="E76" s="25"/>
      <c r="F76" s="26"/>
      <c r="G76" s="26"/>
      <c r="H76" s="24"/>
    </row>
    <row r="77" spans="1:8" x14ac:dyDescent="0.2">
      <c r="A77" s="42" t="s">
        <v>115</v>
      </c>
      <c r="B77" s="37">
        <v>12672.1</v>
      </c>
      <c r="C77" s="37">
        <v>1150.3</v>
      </c>
      <c r="D77" s="26"/>
      <c r="E77" s="25"/>
      <c r="F77" s="26"/>
      <c r="G77" s="26"/>
      <c r="H77" s="24"/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1"/>
  <sheetViews>
    <sheetView workbookViewId="0">
      <selection activeCell="D40" sqref="D40"/>
    </sheetView>
  </sheetViews>
  <sheetFormatPr defaultRowHeight="12.75" x14ac:dyDescent="0.2"/>
  <cols>
    <col min="1" max="1" width="25.140625" bestFit="1" customWidth="1"/>
    <col min="7" max="7" width="39" customWidth="1"/>
    <col min="8" max="8" width="28.7109375" customWidth="1"/>
  </cols>
  <sheetData>
    <row r="1" spans="1:6" x14ac:dyDescent="0.2">
      <c r="B1" s="1" t="s">
        <v>0</v>
      </c>
      <c r="C1" s="1" t="s">
        <v>1</v>
      </c>
      <c r="D1" t="s">
        <v>2</v>
      </c>
      <c r="E1" t="s">
        <v>3</v>
      </c>
      <c r="F1" t="s">
        <v>4</v>
      </c>
    </row>
    <row r="2" spans="1:6" x14ac:dyDescent="0.2">
      <c r="A2" t="s">
        <v>5</v>
      </c>
      <c r="B2" s="2"/>
      <c r="C2" s="2">
        <v>556</v>
      </c>
      <c r="D2" s="2"/>
      <c r="E2" s="2"/>
      <c r="F2" s="2"/>
    </row>
    <row r="3" spans="1:6" x14ac:dyDescent="0.2">
      <c r="A3" s="1" t="s">
        <v>6</v>
      </c>
      <c r="B3" s="2">
        <v>444</v>
      </c>
      <c r="C3" s="2"/>
      <c r="D3" s="2"/>
      <c r="E3" s="2"/>
      <c r="F3" s="2"/>
    </row>
    <row r="4" spans="1:6" x14ac:dyDescent="0.2">
      <c r="A4" s="1" t="s">
        <v>7</v>
      </c>
      <c r="B4" s="2">
        <v>1095</v>
      </c>
      <c r="C4" s="2">
        <v>500</v>
      </c>
      <c r="D4" s="2">
        <v>340</v>
      </c>
      <c r="E4" s="2"/>
      <c r="F4" s="2">
        <v>452</v>
      </c>
    </row>
    <row r="5" spans="1:6" x14ac:dyDescent="0.2">
      <c r="A5" s="1" t="s">
        <v>8</v>
      </c>
      <c r="B5" s="2">
        <v>1647.8</v>
      </c>
      <c r="C5" s="2">
        <v>1345</v>
      </c>
      <c r="D5" s="2">
        <v>375</v>
      </c>
      <c r="E5" s="2"/>
      <c r="F5" s="2"/>
    </row>
    <row r="6" spans="1:6" x14ac:dyDescent="0.2">
      <c r="A6" s="1" t="s">
        <v>9</v>
      </c>
      <c r="B6" s="2">
        <v>127.8</v>
      </c>
      <c r="C6" s="2">
        <v>1602.9</v>
      </c>
      <c r="D6" s="2">
        <v>1188.76</v>
      </c>
      <c r="E6" s="2">
        <v>3304.2999999999997</v>
      </c>
      <c r="F6" s="2">
        <v>843.83999999999992</v>
      </c>
    </row>
    <row r="9" spans="1:6" x14ac:dyDescent="0.2">
      <c r="A9" s="3"/>
      <c r="B9" s="4"/>
      <c r="C9" s="4"/>
      <c r="D9" s="4"/>
      <c r="E9" s="4"/>
      <c r="F9" s="4"/>
    </row>
    <row r="10" spans="1:6" x14ac:dyDescent="0.2">
      <c r="A10" s="5"/>
      <c r="B10" s="6"/>
      <c r="C10" s="6"/>
      <c r="D10" s="6"/>
      <c r="E10" s="6"/>
      <c r="F10" s="3"/>
    </row>
    <row r="11" spans="1:6" x14ac:dyDescent="0.2">
      <c r="A11" s="5"/>
      <c r="B11" s="3"/>
      <c r="C11" s="6"/>
      <c r="D11" s="6"/>
      <c r="E11" s="3"/>
      <c r="F11" s="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00"/>
  </sheetPr>
  <dimension ref="A1:G9"/>
  <sheetViews>
    <sheetView workbookViewId="0">
      <selection activeCell="F19" sqref="F19"/>
    </sheetView>
  </sheetViews>
  <sheetFormatPr defaultRowHeight="12.75" x14ac:dyDescent="0.2"/>
  <cols>
    <col min="1" max="1" width="25.140625" bestFit="1" customWidth="1"/>
    <col min="6" max="6" width="15.7109375" bestFit="1" customWidth="1"/>
    <col min="7" max="7" width="39" customWidth="1"/>
    <col min="8" max="8" width="28.7109375" customWidth="1"/>
  </cols>
  <sheetData>
    <row r="1" spans="1:7" x14ac:dyDescent="0.2">
      <c r="B1" s="1" t="s">
        <v>0</v>
      </c>
      <c r="C1" s="1" t="s">
        <v>1</v>
      </c>
      <c r="D1" t="s">
        <v>2</v>
      </c>
      <c r="E1" t="s">
        <v>3</v>
      </c>
      <c r="F1" t="s">
        <v>4</v>
      </c>
    </row>
    <row r="2" spans="1:7" x14ac:dyDescent="0.2">
      <c r="A2" t="s">
        <v>5</v>
      </c>
      <c r="B2" s="2"/>
      <c r="C2" s="2">
        <v>556</v>
      </c>
      <c r="D2" s="2"/>
      <c r="E2" s="2"/>
      <c r="F2" s="2"/>
    </row>
    <row r="3" spans="1:7" x14ac:dyDescent="0.2">
      <c r="A3" s="1" t="s">
        <v>6</v>
      </c>
      <c r="B3" s="2">
        <v>444</v>
      </c>
      <c r="C3" s="2"/>
      <c r="D3" s="2"/>
      <c r="E3" s="2"/>
      <c r="F3" s="2"/>
    </row>
    <row r="4" spans="1:7" x14ac:dyDescent="0.2">
      <c r="A4" s="1" t="s">
        <v>7</v>
      </c>
      <c r="B4" s="2">
        <v>1095</v>
      </c>
      <c r="C4" s="2">
        <v>500</v>
      </c>
      <c r="D4" s="2">
        <v>340</v>
      </c>
      <c r="E4" s="2"/>
      <c r="F4" s="2">
        <v>452</v>
      </c>
    </row>
    <row r="5" spans="1:7" x14ac:dyDescent="0.2">
      <c r="A5" s="1" t="s">
        <v>8</v>
      </c>
      <c r="B5" s="2">
        <v>1647.8</v>
      </c>
      <c r="C5" s="2">
        <v>1345</v>
      </c>
      <c r="D5" s="2">
        <v>375</v>
      </c>
      <c r="E5" s="2"/>
      <c r="F5" s="2"/>
    </row>
    <row r="6" spans="1:7" x14ac:dyDescent="0.2">
      <c r="A6" s="1" t="s">
        <v>9</v>
      </c>
      <c r="B6" s="2">
        <v>127.8</v>
      </c>
      <c r="C6" s="2">
        <v>1602.9</v>
      </c>
      <c r="D6" s="2">
        <v>1188.76</v>
      </c>
      <c r="E6" s="2">
        <v>3304.2999999999997</v>
      </c>
      <c r="F6" s="2">
        <v>843.83999999999992</v>
      </c>
    </row>
    <row r="7" spans="1:7" x14ac:dyDescent="0.2">
      <c r="A7" t="s">
        <v>119</v>
      </c>
      <c r="C7" s="85">
        <v>-5328.5</v>
      </c>
      <c r="D7" s="86">
        <v>-13631</v>
      </c>
      <c r="E7" s="85">
        <v>-5033.2</v>
      </c>
      <c r="F7" s="87"/>
      <c r="G7" s="4"/>
    </row>
    <row r="8" spans="1:7" x14ac:dyDescent="0.2">
      <c r="A8" t="s">
        <v>199</v>
      </c>
      <c r="C8" s="87"/>
      <c r="D8" s="86">
        <v>-2579</v>
      </c>
      <c r="E8" s="87"/>
      <c r="F8" s="85">
        <v>-725</v>
      </c>
      <c r="G8" s="3"/>
    </row>
    <row r="9" spans="1:7" x14ac:dyDescent="0.2">
      <c r="A9" s="5"/>
      <c r="B9" s="3"/>
      <c r="C9" s="88"/>
      <c r="D9" s="88"/>
      <c r="E9" s="89"/>
      <c r="F9" s="8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12"/>
  <sheetViews>
    <sheetView workbookViewId="0">
      <selection activeCell="G26" sqref="G26"/>
    </sheetView>
  </sheetViews>
  <sheetFormatPr defaultRowHeight="12.75" x14ac:dyDescent="0.2"/>
  <cols>
    <col min="1" max="1" width="22.5703125" customWidth="1"/>
    <col min="2" max="2" width="25.7109375" bestFit="1" customWidth="1"/>
    <col min="3" max="3" width="13.42578125" bestFit="1" customWidth="1"/>
  </cols>
  <sheetData>
    <row r="1" spans="1:5" ht="25.5" x14ac:dyDescent="0.2">
      <c r="A1" s="7"/>
      <c r="B1" s="7" t="s">
        <v>116</v>
      </c>
      <c r="C1" s="7" t="s">
        <v>193</v>
      </c>
    </row>
    <row r="2" spans="1:5" x14ac:dyDescent="0.2">
      <c r="A2" s="9" t="s">
        <v>118</v>
      </c>
      <c r="B2" s="11">
        <v>5328.5</v>
      </c>
      <c r="C2" s="14">
        <v>12</v>
      </c>
    </row>
    <row r="3" spans="1:5" x14ac:dyDescent="0.2">
      <c r="A3" s="81" t="s">
        <v>119</v>
      </c>
      <c r="B3" s="82">
        <v>5328.5</v>
      </c>
      <c r="C3" s="83">
        <v>12</v>
      </c>
    </row>
    <row r="4" spans="1:5" x14ac:dyDescent="0.2">
      <c r="A4" s="9" t="s">
        <v>2</v>
      </c>
      <c r="B4" s="11">
        <v>11925.6</v>
      </c>
      <c r="C4" s="14">
        <v>35</v>
      </c>
    </row>
    <row r="5" spans="1:5" x14ac:dyDescent="0.2">
      <c r="A5" s="81" t="s">
        <v>119</v>
      </c>
      <c r="B5" s="82">
        <v>9580.6</v>
      </c>
      <c r="C5" s="83">
        <v>23</v>
      </c>
    </row>
    <row r="6" spans="1:5" x14ac:dyDescent="0.2">
      <c r="A6" s="81" t="s">
        <v>5</v>
      </c>
      <c r="B6" s="82">
        <v>2345</v>
      </c>
      <c r="C6" s="83">
        <v>12</v>
      </c>
    </row>
    <row r="7" spans="1:5" x14ac:dyDescent="0.2">
      <c r="A7" s="9" t="s">
        <v>3</v>
      </c>
      <c r="B7" s="11">
        <v>5033.2</v>
      </c>
      <c r="C7" s="14">
        <v>17</v>
      </c>
    </row>
    <row r="8" spans="1:5" x14ac:dyDescent="0.2">
      <c r="A8" s="81" t="s">
        <v>119</v>
      </c>
      <c r="B8" s="82">
        <v>5033.2</v>
      </c>
      <c r="C8" s="83">
        <v>17</v>
      </c>
    </row>
    <row r="9" spans="1:5" x14ac:dyDescent="0.2">
      <c r="A9" s="9" t="s">
        <v>4</v>
      </c>
      <c r="B9" s="11">
        <v>725</v>
      </c>
      <c r="C9" s="14">
        <v>4</v>
      </c>
    </row>
    <row r="10" spans="1:5" x14ac:dyDescent="0.2">
      <c r="A10" s="81" t="s">
        <v>5</v>
      </c>
      <c r="B10" s="82">
        <v>725</v>
      </c>
      <c r="C10" s="83">
        <v>4</v>
      </c>
    </row>
    <row r="11" spans="1:5" x14ac:dyDescent="0.2">
      <c r="A11" s="84" t="s">
        <v>194</v>
      </c>
      <c r="B11" s="11">
        <v>23012.299999999996</v>
      </c>
      <c r="C11" s="14">
        <v>68</v>
      </c>
    </row>
    <row r="12" spans="1:5" x14ac:dyDescent="0.2">
      <c r="E12">
        <f>68-16</f>
        <v>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90"/>
  <sheetViews>
    <sheetView workbookViewId="0">
      <selection activeCell="G93" sqref="G93"/>
    </sheetView>
  </sheetViews>
  <sheetFormatPr defaultRowHeight="12.75" x14ac:dyDescent="0.2"/>
  <cols>
    <col min="1" max="1" width="31.140625" style="47" bestFit="1" customWidth="1"/>
    <col min="2" max="2" width="13.28515625" style="47" customWidth="1"/>
    <col min="3" max="3" width="13.28515625" style="64" customWidth="1"/>
    <col min="4" max="4" width="9.140625" style="65"/>
    <col min="5" max="16384" width="9.140625" style="47"/>
  </cols>
  <sheetData>
    <row r="1" spans="1:4" ht="36" customHeight="1" x14ac:dyDescent="0.2">
      <c r="A1" s="45" t="s">
        <v>10</v>
      </c>
      <c r="B1" s="45" t="s">
        <v>116</v>
      </c>
      <c r="C1" s="46" t="s">
        <v>117</v>
      </c>
      <c r="D1" s="45" t="s">
        <v>14</v>
      </c>
    </row>
    <row r="2" spans="1:4" x14ac:dyDescent="0.2">
      <c r="A2" s="48" t="s">
        <v>118</v>
      </c>
      <c r="B2" s="49">
        <v>5328.5</v>
      </c>
      <c r="C2" s="50"/>
      <c r="D2" s="51"/>
    </row>
    <row r="3" spans="1:4" x14ac:dyDescent="0.2">
      <c r="A3" s="52" t="s">
        <v>119</v>
      </c>
      <c r="B3" s="53">
        <v>5328.5</v>
      </c>
      <c r="C3" s="54"/>
      <c r="D3" s="55"/>
    </row>
    <row r="4" spans="1:4" x14ac:dyDescent="0.2">
      <c r="A4" s="56" t="s">
        <v>120</v>
      </c>
      <c r="B4" s="57">
        <v>113.6</v>
      </c>
      <c r="C4" s="58">
        <v>2024</v>
      </c>
      <c r="D4" s="59" t="s">
        <v>59</v>
      </c>
    </row>
    <row r="5" spans="1:4" x14ac:dyDescent="0.2">
      <c r="A5" s="56" t="s">
        <v>121</v>
      </c>
      <c r="B5" s="57">
        <v>312.3</v>
      </c>
      <c r="C5" s="58">
        <v>2024</v>
      </c>
      <c r="D5" s="59" t="s">
        <v>59</v>
      </c>
    </row>
    <row r="6" spans="1:4" x14ac:dyDescent="0.2">
      <c r="A6" s="56" t="s">
        <v>122</v>
      </c>
      <c r="B6" s="57">
        <v>414</v>
      </c>
      <c r="C6" s="58">
        <v>2020</v>
      </c>
      <c r="D6" s="59" t="s">
        <v>59</v>
      </c>
    </row>
    <row r="7" spans="1:4" x14ac:dyDescent="0.2">
      <c r="A7" s="56" t="s">
        <v>123</v>
      </c>
      <c r="B7" s="57">
        <v>410.9</v>
      </c>
      <c r="C7" s="58">
        <v>2032</v>
      </c>
      <c r="D7" s="59" t="s">
        <v>59</v>
      </c>
    </row>
    <row r="8" spans="1:4" x14ac:dyDescent="0.2">
      <c r="A8" s="56" t="s">
        <v>124</v>
      </c>
      <c r="B8" s="57">
        <v>410.9</v>
      </c>
      <c r="C8" s="58">
        <v>2032</v>
      </c>
      <c r="D8" s="59" t="s">
        <v>59</v>
      </c>
    </row>
    <row r="9" spans="1:4" x14ac:dyDescent="0.2">
      <c r="A9" s="56" t="s">
        <v>125</v>
      </c>
      <c r="B9" s="57">
        <v>257</v>
      </c>
      <c r="C9" s="58">
        <v>2020</v>
      </c>
      <c r="D9" s="59" t="s">
        <v>67</v>
      </c>
    </row>
    <row r="10" spans="1:4" x14ac:dyDescent="0.2">
      <c r="A10" s="56" t="s">
        <v>126</v>
      </c>
      <c r="B10" s="57">
        <v>818.1</v>
      </c>
      <c r="C10" s="58">
        <v>2030</v>
      </c>
      <c r="D10" s="59" t="s">
        <v>67</v>
      </c>
    </row>
    <row r="11" spans="1:4" x14ac:dyDescent="0.2">
      <c r="A11" s="56" t="s">
        <v>127</v>
      </c>
      <c r="B11" s="57">
        <v>818.1</v>
      </c>
      <c r="C11" s="58">
        <v>2030</v>
      </c>
      <c r="D11" s="59" t="s">
        <v>67</v>
      </c>
    </row>
    <row r="12" spans="1:4" x14ac:dyDescent="0.2">
      <c r="A12" s="56" t="s">
        <v>128</v>
      </c>
      <c r="B12" s="57">
        <v>369</v>
      </c>
      <c r="C12" s="58">
        <v>2022</v>
      </c>
      <c r="D12" s="59" t="s">
        <v>67</v>
      </c>
    </row>
    <row r="13" spans="1:4" x14ac:dyDescent="0.2">
      <c r="A13" s="56" t="s">
        <v>129</v>
      </c>
      <c r="B13" s="57">
        <v>555</v>
      </c>
      <c r="C13" s="58">
        <v>2022</v>
      </c>
      <c r="D13" s="59" t="s">
        <v>67</v>
      </c>
    </row>
    <row r="14" spans="1:4" x14ac:dyDescent="0.2">
      <c r="A14" s="56" t="s">
        <v>130</v>
      </c>
      <c r="B14" s="57">
        <v>424.8</v>
      </c>
      <c r="C14" s="58">
        <v>2027</v>
      </c>
      <c r="D14" s="59" t="s">
        <v>59</v>
      </c>
    </row>
    <row r="15" spans="1:4" x14ac:dyDescent="0.2">
      <c r="A15" s="56" t="s">
        <v>131</v>
      </c>
      <c r="B15" s="57">
        <v>424.8</v>
      </c>
      <c r="C15" s="58">
        <v>2032</v>
      </c>
      <c r="D15" s="59" t="s">
        <v>59</v>
      </c>
    </row>
    <row r="16" spans="1:4" x14ac:dyDescent="0.2">
      <c r="A16" s="48" t="s">
        <v>2</v>
      </c>
      <c r="B16" s="49">
        <v>16209.999999999998</v>
      </c>
      <c r="C16" s="50"/>
      <c r="D16" s="51"/>
    </row>
    <row r="17" spans="1:7" x14ac:dyDescent="0.2">
      <c r="A17" s="52" t="s">
        <v>119</v>
      </c>
      <c r="B17" s="53">
        <v>13630.999999999998</v>
      </c>
      <c r="C17" s="54"/>
      <c r="D17" s="55"/>
    </row>
    <row r="18" spans="1:7" x14ac:dyDescent="0.2">
      <c r="A18" s="56" t="s">
        <v>132</v>
      </c>
      <c r="B18" s="57">
        <v>446.4</v>
      </c>
      <c r="C18" s="58">
        <v>2028</v>
      </c>
      <c r="D18" s="59" t="s">
        <v>74</v>
      </c>
      <c r="E18" s="60"/>
      <c r="G18" s="61"/>
    </row>
    <row r="19" spans="1:7" x14ac:dyDescent="0.2">
      <c r="A19" s="56" t="s">
        <v>133</v>
      </c>
      <c r="B19" s="57">
        <v>534.79999999999995</v>
      </c>
      <c r="C19" s="58">
        <v>2029</v>
      </c>
      <c r="D19" s="59" t="s">
        <v>74</v>
      </c>
    </row>
    <row r="20" spans="1:7" x14ac:dyDescent="0.2">
      <c r="A20" s="56" t="s">
        <v>134</v>
      </c>
      <c r="B20" s="57">
        <v>133.6</v>
      </c>
      <c r="C20" s="58">
        <v>2027</v>
      </c>
      <c r="D20" s="59" t="s">
        <v>85</v>
      </c>
    </row>
    <row r="21" spans="1:7" x14ac:dyDescent="0.2">
      <c r="A21" s="56" t="s">
        <v>135</v>
      </c>
      <c r="B21" s="57">
        <v>133.6</v>
      </c>
      <c r="C21" s="58">
        <v>2027</v>
      </c>
      <c r="D21" s="59" t="s">
        <v>85</v>
      </c>
    </row>
    <row r="22" spans="1:7" x14ac:dyDescent="0.2">
      <c r="A22" s="56" t="s">
        <v>136</v>
      </c>
      <c r="B22" s="57">
        <v>255</v>
      </c>
      <c r="C22" s="58">
        <v>2027</v>
      </c>
      <c r="D22" s="59" t="s">
        <v>85</v>
      </c>
    </row>
    <row r="23" spans="1:7" x14ac:dyDescent="0.2">
      <c r="A23" s="56" t="s">
        <v>137</v>
      </c>
      <c r="B23" s="57">
        <v>400</v>
      </c>
      <c r="C23" s="58">
        <v>2027</v>
      </c>
      <c r="D23" s="59" t="s">
        <v>85</v>
      </c>
    </row>
    <row r="24" spans="1:7" x14ac:dyDescent="0.2">
      <c r="A24" s="56" t="s">
        <v>125</v>
      </c>
      <c r="B24" s="57">
        <v>257</v>
      </c>
      <c r="C24" s="58">
        <v>2020</v>
      </c>
      <c r="D24" s="59" t="s">
        <v>67</v>
      </c>
    </row>
    <row r="25" spans="1:7" x14ac:dyDescent="0.2">
      <c r="A25" s="56" t="s">
        <v>126</v>
      </c>
      <c r="B25" s="57">
        <v>818.1</v>
      </c>
      <c r="C25" s="58">
        <v>2030</v>
      </c>
      <c r="D25" s="59" t="s">
        <v>67</v>
      </c>
    </row>
    <row r="26" spans="1:7" x14ac:dyDescent="0.2">
      <c r="A26" s="56" t="s">
        <v>127</v>
      </c>
      <c r="B26" s="57">
        <v>818.1</v>
      </c>
      <c r="C26" s="58">
        <v>2030</v>
      </c>
      <c r="D26" s="59" t="s">
        <v>67</v>
      </c>
    </row>
    <row r="27" spans="1:7" x14ac:dyDescent="0.2">
      <c r="A27" s="56" t="s">
        <v>138</v>
      </c>
      <c r="B27" s="57">
        <v>190</v>
      </c>
      <c r="C27" s="58">
        <v>2028</v>
      </c>
      <c r="D27" s="59" t="s">
        <v>74</v>
      </c>
    </row>
    <row r="28" spans="1:7" x14ac:dyDescent="0.2">
      <c r="A28" s="56" t="s">
        <v>139</v>
      </c>
      <c r="B28" s="57">
        <v>275.39999999999998</v>
      </c>
      <c r="C28" s="58">
        <v>2027</v>
      </c>
      <c r="D28" s="59" t="s">
        <v>74</v>
      </c>
    </row>
    <row r="29" spans="1:7" x14ac:dyDescent="0.2">
      <c r="A29" s="56" t="s">
        <v>140</v>
      </c>
      <c r="B29" s="57">
        <v>418</v>
      </c>
      <c r="C29" s="58">
        <v>2042</v>
      </c>
      <c r="D29" s="59" t="s">
        <v>188</v>
      </c>
    </row>
    <row r="30" spans="1:7" x14ac:dyDescent="0.2">
      <c r="A30" s="56" t="s">
        <v>141</v>
      </c>
      <c r="B30" s="57">
        <v>269</v>
      </c>
      <c r="C30" s="58">
        <v>2042</v>
      </c>
      <c r="D30" s="59" t="s">
        <v>188</v>
      </c>
    </row>
    <row r="31" spans="1:7" x14ac:dyDescent="0.2">
      <c r="A31" s="56" t="s">
        <v>142</v>
      </c>
      <c r="B31" s="57">
        <v>471</v>
      </c>
      <c r="C31" s="58">
        <v>2042</v>
      </c>
      <c r="D31" s="59" t="s">
        <v>188</v>
      </c>
    </row>
    <row r="32" spans="1:7" x14ac:dyDescent="0.2">
      <c r="A32" s="56" t="s">
        <v>143</v>
      </c>
      <c r="B32" s="57">
        <v>459</v>
      </c>
      <c r="C32" s="58">
        <v>2036</v>
      </c>
      <c r="D32" s="59" t="s">
        <v>188</v>
      </c>
    </row>
    <row r="33" spans="1:4" x14ac:dyDescent="0.2">
      <c r="A33" s="56" t="s">
        <v>144</v>
      </c>
      <c r="B33" s="57">
        <v>450</v>
      </c>
      <c r="C33" s="58">
        <v>2036</v>
      </c>
      <c r="D33" s="59" t="s">
        <v>188</v>
      </c>
    </row>
    <row r="34" spans="1:4" x14ac:dyDescent="0.2">
      <c r="A34" s="56" t="s">
        <v>145</v>
      </c>
      <c r="B34" s="57">
        <v>820</v>
      </c>
      <c r="C34" s="58">
        <v>2025</v>
      </c>
      <c r="D34" s="59" t="s">
        <v>188</v>
      </c>
    </row>
    <row r="35" spans="1:4" x14ac:dyDescent="0.2">
      <c r="A35" s="56" t="s">
        <v>146</v>
      </c>
      <c r="B35" s="57">
        <v>820</v>
      </c>
      <c r="C35" s="58">
        <v>2025</v>
      </c>
      <c r="D35" s="59" t="s">
        <v>188</v>
      </c>
    </row>
    <row r="36" spans="1:4" x14ac:dyDescent="0.2">
      <c r="A36" s="56" t="s">
        <v>147</v>
      </c>
      <c r="B36" s="57">
        <v>608.29999999999995</v>
      </c>
      <c r="C36" s="58">
        <v>2023</v>
      </c>
      <c r="D36" s="59" t="s">
        <v>85</v>
      </c>
    </row>
    <row r="37" spans="1:4" x14ac:dyDescent="0.2">
      <c r="A37" s="56" t="s">
        <v>148</v>
      </c>
      <c r="B37" s="57">
        <v>617</v>
      </c>
      <c r="C37" s="58">
        <v>2028</v>
      </c>
      <c r="D37" s="59" t="s">
        <v>85</v>
      </c>
    </row>
    <row r="38" spans="1:4" x14ac:dyDescent="0.2">
      <c r="A38" s="56" t="s">
        <v>149</v>
      </c>
      <c r="B38" s="57">
        <v>608.29999999999995</v>
      </c>
      <c r="C38" s="58">
        <v>2037</v>
      </c>
      <c r="D38" s="59" t="s">
        <v>85</v>
      </c>
    </row>
    <row r="39" spans="1:4" x14ac:dyDescent="0.2">
      <c r="A39" s="56" t="s">
        <v>150</v>
      </c>
      <c r="B39" s="57">
        <v>608.29999999999995</v>
      </c>
      <c r="C39" s="58">
        <v>2037</v>
      </c>
      <c r="D39" s="59" t="s">
        <v>85</v>
      </c>
    </row>
    <row r="40" spans="1:4" x14ac:dyDescent="0.2">
      <c r="A40" s="56" t="s">
        <v>151</v>
      </c>
      <c r="B40" s="57">
        <v>392</v>
      </c>
      <c r="C40" s="58">
        <v>2022</v>
      </c>
      <c r="D40" s="59" t="s">
        <v>189</v>
      </c>
    </row>
    <row r="41" spans="1:4" x14ac:dyDescent="0.2">
      <c r="A41" s="56" t="s">
        <v>152</v>
      </c>
      <c r="B41" s="57">
        <v>393</v>
      </c>
      <c r="C41" s="58">
        <v>2022</v>
      </c>
      <c r="D41" s="59" t="s">
        <v>189</v>
      </c>
    </row>
    <row r="42" spans="1:4" x14ac:dyDescent="0.2">
      <c r="A42" s="56" t="s">
        <v>153</v>
      </c>
      <c r="B42" s="57">
        <v>450</v>
      </c>
      <c r="C42" s="58">
        <v>2020</v>
      </c>
      <c r="D42" s="59" t="s">
        <v>189</v>
      </c>
    </row>
    <row r="43" spans="1:4" x14ac:dyDescent="0.2">
      <c r="A43" s="56" t="s">
        <v>154</v>
      </c>
      <c r="B43" s="57">
        <v>75</v>
      </c>
      <c r="C43" s="58">
        <v>2023</v>
      </c>
      <c r="D43" s="59" t="s">
        <v>74</v>
      </c>
    </row>
    <row r="44" spans="1:4" x14ac:dyDescent="0.2">
      <c r="A44" s="56" t="s">
        <v>155</v>
      </c>
      <c r="B44" s="57">
        <v>132</v>
      </c>
      <c r="C44" s="58">
        <v>2023</v>
      </c>
      <c r="D44" s="59" t="s">
        <v>74</v>
      </c>
    </row>
    <row r="45" spans="1:4" x14ac:dyDescent="0.2">
      <c r="A45" s="56" t="s">
        <v>156</v>
      </c>
      <c r="B45" s="57">
        <v>192</v>
      </c>
      <c r="C45" s="58">
        <v>2025</v>
      </c>
      <c r="D45" s="59" t="s">
        <v>85</v>
      </c>
    </row>
    <row r="46" spans="1:4" x14ac:dyDescent="0.2">
      <c r="A46" s="56" t="s">
        <v>157</v>
      </c>
      <c r="B46" s="57">
        <v>256</v>
      </c>
      <c r="C46" s="58">
        <v>2025</v>
      </c>
      <c r="D46" s="59" t="s">
        <v>85</v>
      </c>
    </row>
    <row r="47" spans="1:4" x14ac:dyDescent="0.2">
      <c r="A47" s="56" t="s">
        <v>158</v>
      </c>
      <c r="B47" s="57">
        <v>277.2</v>
      </c>
      <c r="C47" s="58">
        <v>2021</v>
      </c>
      <c r="D47" s="59" t="s">
        <v>57</v>
      </c>
    </row>
    <row r="48" spans="1:4" x14ac:dyDescent="0.2">
      <c r="A48" s="56" t="s">
        <v>159</v>
      </c>
      <c r="B48" s="57">
        <v>552.29999999999995</v>
      </c>
      <c r="C48" s="58">
        <v>2041</v>
      </c>
      <c r="D48" s="59" t="s">
        <v>74</v>
      </c>
    </row>
    <row r="49" spans="1:4" x14ac:dyDescent="0.2">
      <c r="A49" s="56" t="s">
        <v>160</v>
      </c>
      <c r="B49" s="57">
        <v>293.60000000000002</v>
      </c>
      <c r="C49" s="58">
        <v>2029</v>
      </c>
      <c r="D49" s="59" t="s">
        <v>74</v>
      </c>
    </row>
    <row r="50" spans="1:4" x14ac:dyDescent="0.2">
      <c r="A50" s="56" t="s">
        <v>161</v>
      </c>
      <c r="B50" s="57">
        <v>207</v>
      </c>
      <c r="C50" s="58">
        <v>2029</v>
      </c>
      <c r="D50" s="59" t="s">
        <v>74</v>
      </c>
    </row>
    <row r="51" spans="1:4" x14ac:dyDescent="0.2">
      <c r="A51" s="52" t="s">
        <v>5</v>
      </c>
      <c r="B51" s="53">
        <v>2579</v>
      </c>
      <c r="C51" s="54"/>
      <c r="D51" s="55"/>
    </row>
    <row r="52" spans="1:4" x14ac:dyDescent="0.2">
      <c r="A52" s="56" t="s">
        <v>162</v>
      </c>
      <c r="B52" s="57">
        <v>545</v>
      </c>
      <c r="C52" s="58">
        <v>2045</v>
      </c>
      <c r="D52" s="59" t="s">
        <v>188</v>
      </c>
    </row>
    <row r="53" spans="1:4" x14ac:dyDescent="0.2">
      <c r="A53" s="56" t="s">
        <v>163</v>
      </c>
      <c r="B53" s="57">
        <v>64</v>
      </c>
      <c r="C53" s="58">
        <v>2032</v>
      </c>
      <c r="D53" s="59" t="s">
        <v>188</v>
      </c>
    </row>
    <row r="54" spans="1:4" x14ac:dyDescent="0.2">
      <c r="A54" s="56" t="s">
        <v>164</v>
      </c>
      <c r="B54" s="57">
        <v>69</v>
      </c>
      <c r="C54" s="58">
        <v>2032</v>
      </c>
      <c r="D54" s="59" t="s">
        <v>188</v>
      </c>
    </row>
    <row r="55" spans="1:4" x14ac:dyDescent="0.2">
      <c r="A55" s="56" t="s">
        <v>165</v>
      </c>
      <c r="B55" s="57">
        <v>105</v>
      </c>
      <c r="C55" s="58">
        <v>2032</v>
      </c>
      <c r="D55" s="59" t="s">
        <v>188</v>
      </c>
    </row>
    <row r="56" spans="1:4" x14ac:dyDescent="0.2">
      <c r="A56" s="56" t="s">
        <v>166</v>
      </c>
      <c r="B56" s="57">
        <v>40</v>
      </c>
      <c r="C56" s="58">
        <v>2032</v>
      </c>
      <c r="D56" s="59" t="s">
        <v>188</v>
      </c>
    </row>
    <row r="57" spans="1:4" x14ac:dyDescent="0.2">
      <c r="A57" s="56" t="s">
        <v>167</v>
      </c>
      <c r="B57" s="57">
        <v>40</v>
      </c>
      <c r="C57" s="58">
        <v>2032</v>
      </c>
      <c r="D57" s="59" t="s">
        <v>188</v>
      </c>
    </row>
    <row r="58" spans="1:4" x14ac:dyDescent="0.2">
      <c r="A58" s="56" t="s">
        <v>168</v>
      </c>
      <c r="B58" s="57">
        <v>40</v>
      </c>
      <c r="C58" s="58">
        <v>2032</v>
      </c>
      <c r="D58" s="59" t="s">
        <v>188</v>
      </c>
    </row>
    <row r="59" spans="1:4" x14ac:dyDescent="0.2">
      <c r="A59" s="56" t="s">
        <v>169</v>
      </c>
      <c r="B59" s="57">
        <v>234</v>
      </c>
      <c r="C59" s="58">
        <v>2036</v>
      </c>
      <c r="D59" s="59" t="s">
        <v>105</v>
      </c>
    </row>
    <row r="60" spans="1:4" x14ac:dyDescent="0.2">
      <c r="A60" s="56" t="s">
        <v>170</v>
      </c>
      <c r="B60" s="57">
        <v>0</v>
      </c>
      <c r="C60" s="58">
        <v>2037</v>
      </c>
      <c r="D60" s="59" t="s">
        <v>85</v>
      </c>
    </row>
    <row r="61" spans="1:4" x14ac:dyDescent="0.2">
      <c r="A61" s="56" t="s">
        <v>171</v>
      </c>
      <c r="B61" s="57">
        <v>0</v>
      </c>
      <c r="C61" s="58">
        <v>2037</v>
      </c>
      <c r="D61" s="59" t="s">
        <v>85</v>
      </c>
    </row>
    <row r="62" spans="1:4" x14ac:dyDescent="0.2">
      <c r="A62" s="56" t="s">
        <v>172</v>
      </c>
      <c r="B62" s="57">
        <v>551</v>
      </c>
      <c r="C62" s="58">
        <v>2047</v>
      </c>
      <c r="D62" s="59" t="s">
        <v>188</v>
      </c>
    </row>
    <row r="63" spans="1:4" x14ac:dyDescent="0.2">
      <c r="A63" s="56" t="s">
        <v>173</v>
      </c>
      <c r="B63" s="57">
        <v>644</v>
      </c>
      <c r="C63" s="58">
        <v>2054</v>
      </c>
      <c r="D63" s="59" t="s">
        <v>188</v>
      </c>
    </row>
    <row r="64" spans="1:4" x14ac:dyDescent="0.2">
      <c r="A64" s="56" t="s">
        <v>174</v>
      </c>
      <c r="B64" s="57">
        <v>247</v>
      </c>
      <c r="C64" s="58">
        <v>2029</v>
      </c>
      <c r="D64" s="59" t="s">
        <v>85</v>
      </c>
    </row>
    <row r="65" spans="1:4" x14ac:dyDescent="0.2">
      <c r="A65" s="48" t="s">
        <v>3</v>
      </c>
      <c r="B65" s="49">
        <v>5033.2</v>
      </c>
      <c r="C65" s="50"/>
      <c r="D65" s="51"/>
    </row>
    <row r="66" spans="1:4" x14ac:dyDescent="0.2">
      <c r="A66" s="52" t="s">
        <v>119</v>
      </c>
      <c r="B66" s="53">
        <v>5033.2</v>
      </c>
      <c r="C66" s="54"/>
      <c r="D66" s="55"/>
    </row>
    <row r="67" spans="1:4" x14ac:dyDescent="0.2">
      <c r="A67" s="56" t="s">
        <v>175</v>
      </c>
      <c r="B67" s="57">
        <v>157</v>
      </c>
      <c r="C67" s="58">
        <v>2029</v>
      </c>
      <c r="D67" s="59" t="s">
        <v>189</v>
      </c>
    </row>
    <row r="68" spans="1:4" x14ac:dyDescent="0.2">
      <c r="A68" s="56" t="s">
        <v>176</v>
      </c>
      <c r="B68" s="57">
        <v>390</v>
      </c>
      <c r="C68" s="58">
        <v>2029</v>
      </c>
      <c r="D68" s="59" t="s">
        <v>189</v>
      </c>
    </row>
    <row r="69" spans="1:4" x14ac:dyDescent="0.2">
      <c r="A69" s="56" t="s">
        <v>177</v>
      </c>
      <c r="B69" s="57">
        <v>74</v>
      </c>
      <c r="C69" s="58">
        <v>2025</v>
      </c>
      <c r="D69" s="59" t="s">
        <v>92</v>
      </c>
    </row>
    <row r="70" spans="1:4" x14ac:dyDescent="0.2">
      <c r="A70" s="56" t="s">
        <v>178</v>
      </c>
      <c r="B70" s="57">
        <v>74</v>
      </c>
      <c r="C70" s="58">
        <v>2025</v>
      </c>
      <c r="D70" s="59" t="s">
        <v>92</v>
      </c>
    </row>
    <row r="71" spans="1:4" x14ac:dyDescent="0.2">
      <c r="A71" s="56" t="s">
        <v>134</v>
      </c>
      <c r="B71" s="57">
        <v>133.6</v>
      </c>
      <c r="C71" s="58">
        <v>2027</v>
      </c>
      <c r="D71" s="59" t="s">
        <v>85</v>
      </c>
    </row>
    <row r="72" spans="1:4" x14ac:dyDescent="0.2">
      <c r="A72" s="56" t="s">
        <v>135</v>
      </c>
      <c r="B72" s="57">
        <v>133.6</v>
      </c>
      <c r="C72" s="58">
        <v>2027</v>
      </c>
      <c r="D72" s="59" t="s">
        <v>85</v>
      </c>
    </row>
    <row r="73" spans="1:4" x14ac:dyDescent="0.2">
      <c r="A73" s="56" t="s">
        <v>136</v>
      </c>
      <c r="B73" s="57">
        <v>255</v>
      </c>
      <c r="C73" s="58">
        <v>2027</v>
      </c>
      <c r="D73" s="59" t="s">
        <v>85</v>
      </c>
    </row>
    <row r="74" spans="1:4" x14ac:dyDescent="0.2">
      <c r="A74" s="56" t="s">
        <v>137</v>
      </c>
      <c r="B74" s="57">
        <v>400</v>
      </c>
      <c r="C74" s="58">
        <v>2027</v>
      </c>
      <c r="D74" s="59" t="s">
        <v>85</v>
      </c>
    </row>
    <row r="75" spans="1:4" x14ac:dyDescent="0.2">
      <c r="A75" s="56" t="s">
        <v>151</v>
      </c>
      <c r="B75" s="57">
        <v>392</v>
      </c>
      <c r="C75" s="58">
        <v>2022</v>
      </c>
      <c r="D75" s="59" t="s">
        <v>189</v>
      </c>
    </row>
    <row r="76" spans="1:4" x14ac:dyDescent="0.2">
      <c r="A76" s="56" t="s">
        <v>152</v>
      </c>
      <c r="B76" s="57">
        <v>393</v>
      </c>
      <c r="C76" s="58">
        <v>2022</v>
      </c>
      <c r="D76" s="59" t="s">
        <v>189</v>
      </c>
    </row>
    <row r="77" spans="1:4" x14ac:dyDescent="0.2">
      <c r="A77" s="56" t="s">
        <v>153</v>
      </c>
      <c r="B77" s="57">
        <v>450</v>
      </c>
      <c r="C77" s="58">
        <v>2020</v>
      </c>
      <c r="D77" s="59" t="s">
        <v>189</v>
      </c>
    </row>
    <row r="78" spans="1:4" x14ac:dyDescent="0.2">
      <c r="A78" s="56" t="s">
        <v>179</v>
      </c>
      <c r="B78" s="57">
        <v>389</v>
      </c>
      <c r="C78" s="58">
        <v>2029</v>
      </c>
      <c r="D78" s="59" t="s">
        <v>189</v>
      </c>
    </row>
    <row r="79" spans="1:4" x14ac:dyDescent="0.2">
      <c r="A79" s="56" t="s">
        <v>180</v>
      </c>
      <c r="B79" s="57">
        <v>383</v>
      </c>
      <c r="C79" s="58">
        <v>2029</v>
      </c>
      <c r="D79" s="59" t="s">
        <v>189</v>
      </c>
    </row>
    <row r="80" spans="1:4" x14ac:dyDescent="0.2">
      <c r="A80" s="56" t="s">
        <v>181</v>
      </c>
      <c r="B80" s="57">
        <v>371</v>
      </c>
      <c r="C80" s="58">
        <v>2018</v>
      </c>
      <c r="D80" s="59" t="s">
        <v>189</v>
      </c>
    </row>
    <row r="81" spans="1:4" x14ac:dyDescent="0.2">
      <c r="A81" s="56" t="s">
        <v>182</v>
      </c>
      <c r="B81" s="57">
        <v>371</v>
      </c>
      <c r="C81" s="58">
        <v>2022</v>
      </c>
      <c r="D81" s="59" t="s">
        <v>189</v>
      </c>
    </row>
    <row r="82" spans="1:4" x14ac:dyDescent="0.2">
      <c r="A82" s="56" t="s">
        <v>183</v>
      </c>
      <c r="B82" s="57">
        <v>399</v>
      </c>
      <c r="C82" s="58">
        <v>2022</v>
      </c>
      <c r="D82" s="59" t="s">
        <v>189</v>
      </c>
    </row>
    <row r="83" spans="1:4" x14ac:dyDescent="0.2">
      <c r="A83" s="56" t="s">
        <v>184</v>
      </c>
      <c r="B83" s="57">
        <v>268</v>
      </c>
      <c r="C83" s="58">
        <v>2039</v>
      </c>
      <c r="D83" s="59" t="s">
        <v>85</v>
      </c>
    </row>
    <row r="84" spans="1:4" x14ac:dyDescent="0.2">
      <c r="A84" s="48" t="s">
        <v>4</v>
      </c>
      <c r="B84" s="49">
        <v>725</v>
      </c>
      <c r="C84" s="50"/>
      <c r="D84" s="51"/>
    </row>
    <row r="85" spans="1:4" x14ac:dyDescent="0.2">
      <c r="A85" s="52" t="s">
        <v>5</v>
      </c>
      <c r="B85" s="53">
        <v>725</v>
      </c>
      <c r="C85" s="54"/>
      <c r="D85" s="55"/>
    </row>
    <row r="86" spans="1:4" x14ac:dyDescent="0.2">
      <c r="A86" s="56" t="s">
        <v>185</v>
      </c>
      <c r="B86" s="57">
        <v>0</v>
      </c>
      <c r="C86" s="58">
        <v>2040</v>
      </c>
      <c r="D86" s="59" t="s">
        <v>107</v>
      </c>
    </row>
    <row r="87" spans="1:4" x14ac:dyDescent="0.2">
      <c r="A87" s="56" t="s">
        <v>186</v>
      </c>
      <c r="B87" s="57">
        <v>491</v>
      </c>
      <c r="C87" s="58">
        <v>2043</v>
      </c>
      <c r="D87" s="59" t="s">
        <v>107</v>
      </c>
    </row>
    <row r="88" spans="1:4" x14ac:dyDescent="0.2">
      <c r="A88" s="56" t="s">
        <v>169</v>
      </c>
      <c r="B88" s="57">
        <v>234</v>
      </c>
      <c r="C88" s="58">
        <v>2036</v>
      </c>
      <c r="D88" s="59" t="s">
        <v>105</v>
      </c>
    </row>
    <row r="89" spans="1:4" x14ac:dyDescent="0.2">
      <c r="A89" s="56" t="s">
        <v>187</v>
      </c>
      <c r="B89" s="57">
        <v>0</v>
      </c>
      <c r="C89" s="58">
        <v>2035</v>
      </c>
      <c r="D89" s="59" t="s">
        <v>107</v>
      </c>
    </row>
    <row r="90" spans="1:4" x14ac:dyDescent="0.2">
      <c r="A90" s="62" t="s">
        <v>115</v>
      </c>
      <c r="B90" s="63">
        <v>23012.299999999996</v>
      </c>
      <c r="C90" s="58"/>
      <c r="D90" s="5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3"/>
  <sheetViews>
    <sheetView workbookViewId="0">
      <selection sqref="A1:E3"/>
    </sheetView>
  </sheetViews>
  <sheetFormatPr defaultRowHeight="12.75" x14ac:dyDescent="0.2"/>
  <cols>
    <col min="1" max="1" width="9.140625" style="47"/>
    <col min="2" max="2" width="16.85546875" style="47" bestFit="1" customWidth="1"/>
    <col min="3" max="3" width="14" style="47" bestFit="1" customWidth="1"/>
    <col min="4" max="4" width="16" style="47" bestFit="1" customWidth="1"/>
    <col min="5" max="5" width="16.42578125" style="47" bestFit="1" customWidth="1"/>
    <col min="6" max="16384" width="9.140625" style="47"/>
  </cols>
  <sheetData>
    <row r="1" spans="1:5" x14ac:dyDescent="0.2">
      <c r="A1" s="66"/>
      <c r="B1" s="67" t="s">
        <v>118</v>
      </c>
      <c r="C1" s="67" t="s">
        <v>2</v>
      </c>
      <c r="D1" s="67" t="s">
        <v>3</v>
      </c>
      <c r="E1" s="67" t="s">
        <v>4</v>
      </c>
    </row>
    <row r="2" spans="1:5" x14ac:dyDescent="0.2">
      <c r="A2" s="68" t="s">
        <v>119</v>
      </c>
      <c r="B2" s="69">
        <v>5328.5</v>
      </c>
      <c r="C2" s="70">
        <v>13630.999999999998</v>
      </c>
      <c r="D2" s="69">
        <v>5033.2</v>
      </c>
      <c r="E2" s="66"/>
    </row>
    <row r="3" spans="1:5" x14ac:dyDescent="0.2">
      <c r="A3" s="68" t="s">
        <v>5</v>
      </c>
      <c r="B3" s="66"/>
      <c r="C3" s="70">
        <v>2579</v>
      </c>
      <c r="D3" s="66"/>
      <c r="E3" s="69">
        <v>725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23"/>
  <sheetViews>
    <sheetView topLeftCell="A17" zoomScale="80" zoomScaleNormal="80" workbookViewId="0">
      <selection activeCell="U66" sqref="U66"/>
    </sheetView>
  </sheetViews>
  <sheetFormatPr defaultRowHeight="12.75" x14ac:dyDescent="0.2"/>
  <cols>
    <col min="1" max="1" width="25.5703125" customWidth="1"/>
    <col min="2" max="2" width="27.85546875" bestFit="1" customWidth="1"/>
  </cols>
  <sheetData>
    <row r="1" spans="1:3" s="15" customFormat="1" x14ac:dyDescent="0.2">
      <c r="A1" s="75"/>
      <c r="B1" s="75" t="s">
        <v>190</v>
      </c>
    </row>
    <row r="2" spans="1:3" x14ac:dyDescent="0.2">
      <c r="A2" s="76" t="s">
        <v>118</v>
      </c>
      <c r="B2" s="72"/>
    </row>
    <row r="3" spans="1:3" x14ac:dyDescent="0.2">
      <c r="A3" t="s">
        <v>191</v>
      </c>
      <c r="B3" s="73" t="s">
        <v>119</v>
      </c>
      <c r="C3" t="s">
        <v>195</v>
      </c>
    </row>
    <row r="4" spans="1:3" x14ac:dyDescent="0.2">
      <c r="A4" s="74">
        <v>2020</v>
      </c>
      <c r="B4" s="72">
        <v>671</v>
      </c>
      <c r="C4" s="2">
        <f>SUM(B$4:B4)</f>
        <v>671</v>
      </c>
    </row>
    <row r="5" spans="1:3" x14ac:dyDescent="0.2">
      <c r="A5" s="74">
        <v>2021</v>
      </c>
      <c r="B5" s="72">
        <v>0</v>
      </c>
      <c r="C5" s="2">
        <f>SUM(B$4:B5)</f>
        <v>671</v>
      </c>
    </row>
    <row r="6" spans="1:3" x14ac:dyDescent="0.2">
      <c r="A6" s="74">
        <v>2022</v>
      </c>
      <c r="B6" s="72">
        <v>924</v>
      </c>
      <c r="C6" s="2">
        <f>SUM(B$4:B6)</f>
        <v>1595</v>
      </c>
    </row>
    <row r="7" spans="1:3" x14ac:dyDescent="0.2">
      <c r="A7" s="74">
        <v>2023</v>
      </c>
      <c r="B7" s="72">
        <v>0</v>
      </c>
      <c r="C7" s="2">
        <f>SUM(B$4:B7)</f>
        <v>1595</v>
      </c>
    </row>
    <row r="8" spans="1:3" x14ac:dyDescent="0.2">
      <c r="A8" s="74">
        <v>2024</v>
      </c>
      <c r="B8" s="72">
        <v>425.9</v>
      </c>
      <c r="C8" s="2">
        <f>SUM(B$4:B8)</f>
        <v>2020.9</v>
      </c>
    </row>
    <row r="9" spans="1:3" x14ac:dyDescent="0.2">
      <c r="A9" s="74">
        <v>2025</v>
      </c>
      <c r="B9" s="72">
        <v>0</v>
      </c>
      <c r="C9" s="2">
        <f>SUM(B$4:B9)</f>
        <v>2020.9</v>
      </c>
    </row>
    <row r="10" spans="1:3" x14ac:dyDescent="0.2">
      <c r="A10" s="74">
        <v>2026</v>
      </c>
      <c r="B10" s="72">
        <v>0</v>
      </c>
      <c r="C10" s="2">
        <f>SUM(B$4:B10)</f>
        <v>2020.9</v>
      </c>
    </row>
    <row r="11" spans="1:3" x14ac:dyDescent="0.2">
      <c r="A11" s="74">
        <v>2027</v>
      </c>
      <c r="B11" s="72">
        <v>424.8</v>
      </c>
      <c r="C11" s="2">
        <f>SUM(B$4:B11)</f>
        <v>2445.7000000000003</v>
      </c>
    </row>
    <row r="12" spans="1:3" x14ac:dyDescent="0.2">
      <c r="A12" s="74">
        <v>2028</v>
      </c>
      <c r="B12" s="72">
        <v>0</v>
      </c>
      <c r="C12" s="2">
        <f>SUM(B$4:B12)</f>
        <v>2445.7000000000003</v>
      </c>
    </row>
    <row r="13" spans="1:3" x14ac:dyDescent="0.2">
      <c r="A13" s="74">
        <v>2029</v>
      </c>
      <c r="B13" s="72">
        <v>0</v>
      </c>
      <c r="C13" s="2">
        <f>SUM(B$4:B13)</f>
        <v>2445.7000000000003</v>
      </c>
    </row>
    <row r="14" spans="1:3" x14ac:dyDescent="0.2">
      <c r="A14" s="74">
        <v>2030</v>
      </c>
      <c r="B14" s="72">
        <v>1636.2</v>
      </c>
      <c r="C14" s="2">
        <f>SUM(B$4:B14)</f>
        <v>4081.9000000000005</v>
      </c>
    </row>
    <row r="15" spans="1:3" x14ac:dyDescent="0.2">
      <c r="A15" s="74">
        <v>2031</v>
      </c>
      <c r="B15" s="72">
        <v>0</v>
      </c>
      <c r="C15" s="2">
        <f>SUM(B$4:B15)</f>
        <v>4081.9000000000005</v>
      </c>
    </row>
    <row r="16" spans="1:3" x14ac:dyDescent="0.2">
      <c r="A16" s="74">
        <v>2032</v>
      </c>
      <c r="B16" s="72">
        <v>1246.5999999999999</v>
      </c>
      <c r="C16" s="2">
        <f>SUM(B$4:B16)</f>
        <v>5328.5</v>
      </c>
    </row>
    <row r="17" spans="1:3" x14ac:dyDescent="0.2">
      <c r="A17" s="74">
        <v>2033</v>
      </c>
      <c r="B17" s="72">
        <v>0</v>
      </c>
      <c r="C17" t="e">
        <v>#N/A</v>
      </c>
    </row>
    <row r="18" spans="1:3" x14ac:dyDescent="0.2">
      <c r="A18" s="74">
        <v>2034</v>
      </c>
      <c r="B18" s="72">
        <v>0</v>
      </c>
      <c r="C18" t="e">
        <v>#N/A</v>
      </c>
    </row>
    <row r="19" spans="1:3" x14ac:dyDescent="0.2">
      <c r="A19" s="74">
        <v>2035</v>
      </c>
      <c r="B19" s="72">
        <v>0</v>
      </c>
      <c r="C19" t="e">
        <v>#N/A</v>
      </c>
    </row>
    <row r="20" spans="1:3" x14ac:dyDescent="0.2">
      <c r="A20" s="74">
        <v>2036</v>
      </c>
      <c r="B20" s="72">
        <v>0</v>
      </c>
      <c r="C20" t="e">
        <v>#N/A</v>
      </c>
    </row>
    <row r="21" spans="1:3" x14ac:dyDescent="0.2">
      <c r="A21" s="74">
        <v>2037</v>
      </c>
      <c r="B21" s="72">
        <v>0</v>
      </c>
      <c r="C21" t="e">
        <v>#N/A</v>
      </c>
    </row>
    <row r="22" spans="1:3" x14ac:dyDescent="0.2">
      <c r="A22" s="74">
        <v>2038</v>
      </c>
      <c r="B22" s="72">
        <v>0</v>
      </c>
      <c r="C22" t="e">
        <v>#N/A</v>
      </c>
    </row>
    <row r="23" spans="1:3" x14ac:dyDescent="0.2">
      <c r="A23" s="74">
        <v>2039</v>
      </c>
      <c r="B23" s="72">
        <v>0</v>
      </c>
      <c r="C23" t="e">
        <v>#N/A</v>
      </c>
    </row>
    <row r="24" spans="1:3" x14ac:dyDescent="0.2">
      <c r="A24" s="74">
        <v>2040</v>
      </c>
      <c r="B24" s="72">
        <v>0</v>
      </c>
      <c r="C24" t="e">
        <v>#N/A</v>
      </c>
    </row>
    <row r="25" spans="1:3" x14ac:dyDescent="0.2">
      <c r="A25" s="74">
        <v>2041</v>
      </c>
      <c r="B25" s="72">
        <v>0</v>
      </c>
      <c r="C25" t="e">
        <v>#N/A</v>
      </c>
    </row>
    <row r="26" spans="1:3" x14ac:dyDescent="0.2">
      <c r="A26" s="74">
        <v>2042</v>
      </c>
      <c r="B26" s="72">
        <v>0</v>
      </c>
      <c r="C26" t="e">
        <v>#N/A</v>
      </c>
    </row>
    <row r="27" spans="1:3" x14ac:dyDescent="0.2">
      <c r="A27" s="74">
        <v>2043</v>
      </c>
      <c r="B27" s="72">
        <v>0</v>
      </c>
      <c r="C27" t="e">
        <v>#N/A</v>
      </c>
    </row>
    <row r="28" spans="1:3" x14ac:dyDescent="0.2">
      <c r="A28" s="74">
        <v>2044</v>
      </c>
      <c r="B28" s="72">
        <v>0</v>
      </c>
      <c r="C28" t="e">
        <v>#N/A</v>
      </c>
    </row>
    <row r="29" spans="1:3" x14ac:dyDescent="0.2">
      <c r="A29" s="74">
        <v>2045</v>
      </c>
      <c r="B29" s="72">
        <v>0</v>
      </c>
      <c r="C29" t="e">
        <v>#N/A</v>
      </c>
    </row>
    <row r="30" spans="1:3" x14ac:dyDescent="0.2">
      <c r="A30" s="74"/>
      <c r="B30" s="72"/>
    </row>
    <row r="31" spans="1:3" x14ac:dyDescent="0.2">
      <c r="A31" s="74"/>
      <c r="B31" s="72"/>
    </row>
    <row r="32" spans="1:3" x14ac:dyDescent="0.2">
      <c r="A32" s="76" t="s">
        <v>2</v>
      </c>
      <c r="B32" s="72"/>
    </row>
    <row r="33" spans="1:6" x14ac:dyDescent="0.2">
      <c r="A33" s="73"/>
      <c r="B33" s="73" t="s">
        <v>119</v>
      </c>
      <c r="C33" t="s">
        <v>5</v>
      </c>
      <c r="D33" t="s">
        <v>197</v>
      </c>
      <c r="E33" t="s">
        <v>198</v>
      </c>
    </row>
    <row r="34" spans="1:6" x14ac:dyDescent="0.2">
      <c r="A34" s="74">
        <v>2020</v>
      </c>
      <c r="B34" s="72">
        <v>0</v>
      </c>
      <c r="C34">
        <v>0</v>
      </c>
      <c r="D34">
        <f>SUM(B34:C34)</f>
        <v>0</v>
      </c>
      <c r="E34" s="2">
        <f>SUM(D$34:D34)</f>
        <v>0</v>
      </c>
    </row>
    <row r="35" spans="1:6" x14ac:dyDescent="0.2">
      <c r="A35" s="74">
        <v>2021</v>
      </c>
      <c r="B35" s="72">
        <v>277.2</v>
      </c>
      <c r="C35">
        <v>0</v>
      </c>
      <c r="D35">
        <f t="shared" ref="D35:D62" si="0">SUM(B35:C35)</f>
        <v>277.2</v>
      </c>
      <c r="E35" s="2">
        <f>SUM(D$34:D35)</f>
        <v>277.2</v>
      </c>
    </row>
    <row r="36" spans="1:6" x14ac:dyDescent="0.2">
      <c r="A36" s="74">
        <v>2022</v>
      </c>
      <c r="B36" s="72">
        <v>0</v>
      </c>
      <c r="C36">
        <v>0</v>
      </c>
      <c r="D36">
        <f t="shared" si="0"/>
        <v>0</v>
      </c>
      <c r="E36" s="2">
        <f>SUM(D$34:D36)</f>
        <v>277.2</v>
      </c>
    </row>
    <row r="37" spans="1:6" x14ac:dyDescent="0.2">
      <c r="A37" s="74">
        <v>2023</v>
      </c>
      <c r="B37" s="72">
        <v>815.3</v>
      </c>
      <c r="C37">
        <v>0</v>
      </c>
      <c r="D37">
        <f t="shared" si="0"/>
        <v>815.3</v>
      </c>
      <c r="E37" s="2">
        <f>SUM(D$34:D37)</f>
        <v>1092.5</v>
      </c>
    </row>
    <row r="38" spans="1:6" x14ac:dyDescent="0.2">
      <c r="A38" s="74">
        <v>2024</v>
      </c>
      <c r="B38" s="72">
        <v>0</v>
      </c>
      <c r="C38">
        <v>0</v>
      </c>
      <c r="D38">
        <f t="shared" si="0"/>
        <v>0</v>
      </c>
      <c r="E38" s="2">
        <f>SUM(D$34:D38)</f>
        <v>1092.5</v>
      </c>
    </row>
    <row r="39" spans="1:6" x14ac:dyDescent="0.2">
      <c r="A39" s="74">
        <v>2025</v>
      </c>
      <c r="B39" s="72">
        <v>2088</v>
      </c>
      <c r="C39">
        <v>0</v>
      </c>
      <c r="D39">
        <f t="shared" si="0"/>
        <v>2088</v>
      </c>
      <c r="E39" s="2">
        <f>SUM(D$34:D39)</f>
        <v>3180.5</v>
      </c>
    </row>
    <row r="40" spans="1:6" x14ac:dyDescent="0.2">
      <c r="A40" s="74">
        <v>2026</v>
      </c>
      <c r="B40" s="72">
        <v>0</v>
      </c>
      <c r="C40">
        <v>0</v>
      </c>
      <c r="D40">
        <f t="shared" si="0"/>
        <v>0</v>
      </c>
      <c r="E40" s="2">
        <f>SUM(D$34:D40)</f>
        <v>3180.5</v>
      </c>
    </row>
    <row r="41" spans="1:6" x14ac:dyDescent="0.2">
      <c r="A41" s="74">
        <v>2027</v>
      </c>
      <c r="B41" s="72">
        <v>275.39999999999998</v>
      </c>
      <c r="C41">
        <v>0</v>
      </c>
      <c r="D41">
        <f t="shared" si="0"/>
        <v>275.39999999999998</v>
      </c>
      <c r="E41" s="2">
        <f>SUM(D$34:D41)</f>
        <v>3455.9</v>
      </c>
    </row>
    <row r="42" spans="1:6" x14ac:dyDescent="0.2">
      <c r="A42" s="74">
        <v>2028</v>
      </c>
      <c r="B42" s="72">
        <v>1253.4000000000001</v>
      </c>
      <c r="C42">
        <v>0</v>
      </c>
      <c r="D42">
        <f t="shared" si="0"/>
        <v>1253.4000000000001</v>
      </c>
      <c r="E42" s="2">
        <f>SUM(D$34:D42)</f>
        <v>4709.3</v>
      </c>
    </row>
    <row r="43" spans="1:6" x14ac:dyDescent="0.2">
      <c r="A43" s="74">
        <v>2029</v>
      </c>
      <c r="B43" s="72">
        <v>1035.4000000000001</v>
      </c>
      <c r="C43" s="72">
        <v>247</v>
      </c>
      <c r="D43">
        <f t="shared" si="0"/>
        <v>1282.4000000000001</v>
      </c>
      <c r="E43" s="2">
        <f>SUM(D$34:D43)</f>
        <v>5991.7000000000007</v>
      </c>
      <c r="F43" s="72"/>
    </row>
    <row r="44" spans="1:6" x14ac:dyDescent="0.2">
      <c r="A44" s="74">
        <v>2030</v>
      </c>
      <c r="B44" s="72">
        <v>0</v>
      </c>
      <c r="C44" s="72">
        <v>0</v>
      </c>
      <c r="D44">
        <f t="shared" si="0"/>
        <v>0</v>
      </c>
      <c r="E44" s="2">
        <f>SUM(D$34:D44)</f>
        <v>5991.7000000000007</v>
      </c>
      <c r="F44" s="72"/>
    </row>
    <row r="45" spans="1:6" x14ac:dyDescent="0.2">
      <c r="A45" s="74">
        <v>2031</v>
      </c>
      <c r="B45" s="72">
        <v>0</v>
      </c>
      <c r="C45" s="72">
        <v>0</v>
      </c>
      <c r="D45">
        <f t="shared" si="0"/>
        <v>0</v>
      </c>
      <c r="E45" s="2">
        <f>SUM(D$34:D45)</f>
        <v>5991.7000000000007</v>
      </c>
      <c r="F45" s="72"/>
    </row>
    <row r="46" spans="1:6" x14ac:dyDescent="0.2">
      <c r="A46" s="74">
        <v>2032</v>
      </c>
      <c r="B46" s="72">
        <v>0</v>
      </c>
      <c r="C46" s="72">
        <v>358</v>
      </c>
      <c r="D46">
        <f t="shared" si="0"/>
        <v>358</v>
      </c>
      <c r="E46" s="2">
        <f>SUM(D$34:D46)</f>
        <v>6349.7000000000007</v>
      </c>
      <c r="F46" s="72"/>
    </row>
    <row r="47" spans="1:6" x14ac:dyDescent="0.2">
      <c r="A47" s="74">
        <v>2033</v>
      </c>
      <c r="B47" s="72">
        <v>0</v>
      </c>
      <c r="C47" s="72">
        <v>0</v>
      </c>
      <c r="D47">
        <f t="shared" si="0"/>
        <v>0</v>
      </c>
      <c r="E47" s="2">
        <f>SUM(D$34:D47)</f>
        <v>6349.7000000000007</v>
      </c>
      <c r="F47" s="72"/>
    </row>
    <row r="48" spans="1:6" x14ac:dyDescent="0.2">
      <c r="A48" s="74">
        <v>2034</v>
      </c>
      <c r="B48" s="72">
        <v>0</v>
      </c>
      <c r="C48" s="72">
        <v>0</v>
      </c>
      <c r="D48">
        <f t="shared" si="0"/>
        <v>0</v>
      </c>
      <c r="E48" s="2">
        <f>SUM(D$34:D48)</f>
        <v>6349.7000000000007</v>
      </c>
      <c r="F48" s="72"/>
    </row>
    <row r="49" spans="1:6" x14ac:dyDescent="0.2">
      <c r="A49" s="74">
        <v>2035</v>
      </c>
      <c r="B49" s="72">
        <v>0</v>
      </c>
      <c r="C49" s="72">
        <v>0</v>
      </c>
      <c r="D49">
        <f t="shared" si="0"/>
        <v>0</v>
      </c>
      <c r="E49" s="2">
        <f>SUM(D$34:D49)</f>
        <v>6349.7000000000007</v>
      </c>
      <c r="F49" s="72"/>
    </row>
    <row r="50" spans="1:6" x14ac:dyDescent="0.2">
      <c r="A50" s="74">
        <v>2036</v>
      </c>
      <c r="B50" s="72">
        <v>909</v>
      </c>
      <c r="C50">
        <v>0</v>
      </c>
      <c r="D50">
        <f t="shared" si="0"/>
        <v>909</v>
      </c>
      <c r="E50" s="2">
        <f>SUM(D$34:D50)</f>
        <v>7258.7000000000007</v>
      </c>
    </row>
    <row r="51" spans="1:6" x14ac:dyDescent="0.2">
      <c r="A51" s="74">
        <v>2037</v>
      </c>
      <c r="B51" s="72">
        <v>1216.5999999999999</v>
      </c>
      <c r="C51">
        <v>0</v>
      </c>
      <c r="D51">
        <f t="shared" si="0"/>
        <v>1216.5999999999999</v>
      </c>
      <c r="E51" s="2">
        <f>SUM(D$34:D51)</f>
        <v>8475.3000000000011</v>
      </c>
    </row>
    <row r="52" spans="1:6" x14ac:dyDescent="0.2">
      <c r="A52" s="74">
        <v>2038</v>
      </c>
      <c r="B52" s="72">
        <v>0</v>
      </c>
      <c r="C52">
        <v>0</v>
      </c>
      <c r="D52">
        <f t="shared" si="0"/>
        <v>0</v>
      </c>
      <c r="E52" s="2">
        <f>SUM(D$34:D52)</f>
        <v>8475.3000000000011</v>
      </c>
    </row>
    <row r="53" spans="1:6" x14ac:dyDescent="0.2">
      <c r="A53" s="74">
        <v>2039</v>
      </c>
      <c r="B53" s="72">
        <v>0</v>
      </c>
      <c r="C53">
        <v>0</v>
      </c>
      <c r="D53">
        <f t="shared" si="0"/>
        <v>0</v>
      </c>
      <c r="E53" s="2">
        <f>SUM(D$34:D53)</f>
        <v>8475.3000000000011</v>
      </c>
    </row>
    <row r="54" spans="1:6" x14ac:dyDescent="0.2">
      <c r="A54" s="74">
        <v>2040</v>
      </c>
      <c r="B54" s="72">
        <v>0</v>
      </c>
      <c r="C54">
        <v>0</v>
      </c>
      <c r="D54">
        <f t="shared" si="0"/>
        <v>0</v>
      </c>
      <c r="E54" s="2">
        <f>SUM(D$34:D54)</f>
        <v>8475.3000000000011</v>
      </c>
    </row>
    <row r="55" spans="1:6" x14ac:dyDescent="0.2">
      <c r="A55" s="74">
        <v>2041</v>
      </c>
      <c r="B55" s="72">
        <v>552.29999999999995</v>
      </c>
      <c r="C55">
        <v>0</v>
      </c>
      <c r="D55">
        <f t="shared" si="0"/>
        <v>552.29999999999995</v>
      </c>
      <c r="E55" s="2">
        <f>SUM(D$34:D55)</f>
        <v>9027.6</v>
      </c>
    </row>
    <row r="56" spans="1:6" x14ac:dyDescent="0.2">
      <c r="A56" s="74">
        <v>2042</v>
      </c>
      <c r="B56" s="72">
        <v>1158</v>
      </c>
      <c r="C56">
        <v>0</v>
      </c>
      <c r="D56">
        <f t="shared" si="0"/>
        <v>1158</v>
      </c>
      <c r="E56" s="2">
        <f>SUM(D$34:D56)</f>
        <v>10185.6</v>
      </c>
    </row>
    <row r="57" spans="1:6" x14ac:dyDescent="0.2">
      <c r="A57" s="74">
        <v>2043</v>
      </c>
      <c r="B57" s="72">
        <v>0</v>
      </c>
      <c r="C57">
        <v>0</v>
      </c>
      <c r="D57">
        <f t="shared" si="0"/>
        <v>0</v>
      </c>
      <c r="E57" s="2">
        <f>SUM(D$34:D57)</f>
        <v>10185.6</v>
      </c>
    </row>
    <row r="58" spans="1:6" x14ac:dyDescent="0.2">
      <c r="A58" s="74">
        <v>2044</v>
      </c>
      <c r="B58" s="72">
        <v>0</v>
      </c>
      <c r="C58">
        <v>0</v>
      </c>
      <c r="D58">
        <f t="shared" si="0"/>
        <v>0</v>
      </c>
      <c r="E58" s="2">
        <f>SUM(D$34:D58)</f>
        <v>10185.6</v>
      </c>
    </row>
    <row r="59" spans="1:6" x14ac:dyDescent="0.2">
      <c r="A59" s="74">
        <v>2045</v>
      </c>
      <c r="B59" s="72">
        <v>0</v>
      </c>
      <c r="C59" s="72">
        <v>545</v>
      </c>
      <c r="D59">
        <f t="shared" si="0"/>
        <v>545</v>
      </c>
      <c r="E59" s="2">
        <f>SUM(D$34:D59)</f>
        <v>10730.6</v>
      </c>
      <c r="F59" s="72"/>
    </row>
    <row r="60" spans="1:6" x14ac:dyDescent="0.2">
      <c r="A60" s="74">
        <v>2047</v>
      </c>
      <c r="B60" s="72">
        <v>0</v>
      </c>
      <c r="C60" s="72">
        <v>551</v>
      </c>
      <c r="D60">
        <f t="shared" si="0"/>
        <v>551</v>
      </c>
      <c r="E60" s="2">
        <f>SUM(D$34:D60)</f>
        <v>11281.6</v>
      </c>
      <c r="F60" s="72"/>
    </row>
    <row r="61" spans="1:6" x14ac:dyDescent="0.2">
      <c r="A61" s="74">
        <v>2054</v>
      </c>
      <c r="B61" s="72">
        <v>0</v>
      </c>
      <c r="C61" s="72">
        <v>644</v>
      </c>
      <c r="D61">
        <f t="shared" si="0"/>
        <v>644</v>
      </c>
      <c r="E61" s="2">
        <f>SUM(D$34:D61)</f>
        <v>11925.6</v>
      </c>
      <c r="F61" s="72"/>
    </row>
    <row r="62" spans="1:6" x14ac:dyDescent="0.2">
      <c r="A62" s="74">
        <v>2055</v>
      </c>
      <c r="B62" s="72">
        <v>0</v>
      </c>
      <c r="C62" s="72">
        <v>0</v>
      </c>
      <c r="D62">
        <f t="shared" si="0"/>
        <v>0</v>
      </c>
      <c r="E62" s="2">
        <f>SUM(D$34:D62)</f>
        <v>11925.6</v>
      </c>
      <c r="F62" s="72"/>
    </row>
    <row r="63" spans="1:6" x14ac:dyDescent="0.2">
      <c r="A63" s="74"/>
      <c r="C63" s="72"/>
      <c r="D63" s="72"/>
      <c r="E63" s="72"/>
      <c r="F63" s="72"/>
    </row>
    <row r="64" spans="1:6" x14ac:dyDescent="0.2">
      <c r="A64" s="74"/>
      <c r="C64" s="72"/>
      <c r="D64" s="72"/>
      <c r="E64" s="72"/>
      <c r="F64" s="72"/>
    </row>
    <row r="65" spans="1:3" x14ac:dyDescent="0.2">
      <c r="A65" s="76" t="s">
        <v>3</v>
      </c>
      <c r="B65" s="72"/>
    </row>
    <row r="66" spans="1:3" x14ac:dyDescent="0.2">
      <c r="B66" s="73" t="s">
        <v>119</v>
      </c>
      <c r="C66" t="s">
        <v>196</v>
      </c>
    </row>
    <row r="67" spans="1:3" x14ac:dyDescent="0.2">
      <c r="A67" s="74">
        <v>2018</v>
      </c>
      <c r="B67" s="72">
        <v>371</v>
      </c>
      <c r="C67" s="2">
        <f>SUM(B$67:B67)</f>
        <v>371</v>
      </c>
    </row>
    <row r="68" spans="1:3" x14ac:dyDescent="0.2">
      <c r="A68" s="74">
        <v>2020</v>
      </c>
      <c r="B68" s="72">
        <v>450</v>
      </c>
      <c r="C68" s="2">
        <f>SUM(B$67:B68)</f>
        <v>821</v>
      </c>
    </row>
    <row r="69" spans="1:3" x14ac:dyDescent="0.2">
      <c r="A69" s="74">
        <v>2021</v>
      </c>
      <c r="B69" s="72">
        <v>0</v>
      </c>
      <c r="C69" s="2">
        <f>SUM(B$67:B69)</f>
        <v>821</v>
      </c>
    </row>
    <row r="70" spans="1:3" x14ac:dyDescent="0.2">
      <c r="A70" s="74">
        <v>2022</v>
      </c>
      <c r="B70" s="72">
        <v>1555</v>
      </c>
      <c r="C70" s="2">
        <f>SUM(B$67:B70)</f>
        <v>2376</v>
      </c>
    </row>
    <row r="71" spans="1:3" x14ac:dyDescent="0.2">
      <c r="A71" s="74">
        <v>2023</v>
      </c>
      <c r="B71" s="72">
        <v>0</v>
      </c>
      <c r="C71" s="2">
        <f>SUM(B$67:B71)</f>
        <v>2376</v>
      </c>
    </row>
    <row r="72" spans="1:3" x14ac:dyDescent="0.2">
      <c r="A72" s="74">
        <v>2024</v>
      </c>
      <c r="B72" s="72">
        <v>0</v>
      </c>
      <c r="C72" s="2">
        <f>SUM(B$67:B72)</f>
        <v>2376</v>
      </c>
    </row>
    <row r="73" spans="1:3" x14ac:dyDescent="0.2">
      <c r="A73" s="74">
        <v>2025</v>
      </c>
      <c r="B73" s="72">
        <v>148</v>
      </c>
      <c r="C73" s="2">
        <f>SUM(B$67:B73)</f>
        <v>2524</v>
      </c>
    </row>
    <row r="74" spans="1:3" x14ac:dyDescent="0.2">
      <c r="A74" s="74">
        <v>2026</v>
      </c>
      <c r="B74" s="72">
        <v>0</v>
      </c>
      <c r="C74" s="2">
        <f>SUM(B$67:B74)</f>
        <v>2524</v>
      </c>
    </row>
    <row r="75" spans="1:3" x14ac:dyDescent="0.2">
      <c r="A75" s="74">
        <v>2027</v>
      </c>
      <c r="B75" s="72">
        <v>922.2</v>
      </c>
      <c r="C75" s="2">
        <f>SUM(B$67:B75)</f>
        <v>3446.2</v>
      </c>
    </row>
    <row r="76" spans="1:3" x14ac:dyDescent="0.2">
      <c r="A76" s="74">
        <v>2028</v>
      </c>
      <c r="B76" s="72">
        <v>0</v>
      </c>
      <c r="C76" s="2">
        <f>SUM(B$67:B76)</f>
        <v>3446.2</v>
      </c>
    </row>
    <row r="77" spans="1:3" x14ac:dyDescent="0.2">
      <c r="A77" s="74">
        <v>2029</v>
      </c>
      <c r="B77" s="72">
        <v>1319</v>
      </c>
      <c r="C77" s="2">
        <f>SUM(B$67:B77)</f>
        <v>4765.2</v>
      </c>
    </row>
    <row r="78" spans="1:3" x14ac:dyDescent="0.2">
      <c r="A78" s="74">
        <v>2030</v>
      </c>
      <c r="B78" s="72">
        <v>0</v>
      </c>
      <c r="C78" s="2">
        <f>SUM(B$67:B78)</f>
        <v>4765.2</v>
      </c>
    </row>
    <row r="79" spans="1:3" x14ac:dyDescent="0.2">
      <c r="A79" s="74">
        <v>2031</v>
      </c>
      <c r="B79" s="72">
        <v>0</v>
      </c>
      <c r="C79" s="2">
        <f>SUM(B$67:B79)</f>
        <v>4765.2</v>
      </c>
    </row>
    <row r="80" spans="1:3" x14ac:dyDescent="0.2">
      <c r="A80" s="74">
        <v>2032</v>
      </c>
      <c r="B80" s="72">
        <v>0</v>
      </c>
      <c r="C80" s="2">
        <f>SUM(B$67:B80)</f>
        <v>4765.2</v>
      </c>
    </row>
    <row r="81" spans="1:3" x14ac:dyDescent="0.2">
      <c r="A81" s="74">
        <v>2033</v>
      </c>
      <c r="B81" s="72">
        <v>0</v>
      </c>
      <c r="C81" s="2">
        <f>SUM(B$67:B81)</f>
        <v>4765.2</v>
      </c>
    </row>
    <row r="82" spans="1:3" x14ac:dyDescent="0.2">
      <c r="A82" s="74">
        <v>2034</v>
      </c>
      <c r="B82" s="72">
        <v>0</v>
      </c>
      <c r="C82" s="2">
        <f>SUM(B$67:B82)</f>
        <v>4765.2</v>
      </c>
    </row>
    <row r="83" spans="1:3" x14ac:dyDescent="0.2">
      <c r="A83" s="74">
        <v>2035</v>
      </c>
      <c r="B83" s="72">
        <v>0</v>
      </c>
      <c r="C83" s="2">
        <f>SUM(B$67:B83)</f>
        <v>4765.2</v>
      </c>
    </row>
    <row r="84" spans="1:3" x14ac:dyDescent="0.2">
      <c r="A84" s="74">
        <v>2036</v>
      </c>
      <c r="B84" s="72">
        <v>0</v>
      </c>
      <c r="C84" s="2">
        <f>SUM(B$67:B84)</f>
        <v>4765.2</v>
      </c>
    </row>
    <row r="85" spans="1:3" x14ac:dyDescent="0.2">
      <c r="A85" s="74">
        <v>2037</v>
      </c>
      <c r="B85" s="72">
        <v>0</v>
      </c>
      <c r="C85" s="2">
        <f>SUM(B$67:B85)</f>
        <v>4765.2</v>
      </c>
    </row>
    <row r="86" spans="1:3" x14ac:dyDescent="0.2">
      <c r="A86" s="74">
        <v>2038</v>
      </c>
      <c r="B86" s="72">
        <v>0</v>
      </c>
      <c r="C86" s="2">
        <f>SUM(B$67:B86)</f>
        <v>4765.2</v>
      </c>
    </row>
    <row r="87" spans="1:3" x14ac:dyDescent="0.2">
      <c r="A87" s="74">
        <v>2039</v>
      </c>
      <c r="B87" s="72">
        <v>0</v>
      </c>
      <c r="C87" s="2">
        <f>SUM(B$67:B87)</f>
        <v>4765.2</v>
      </c>
    </row>
    <row r="88" spans="1:3" x14ac:dyDescent="0.2">
      <c r="A88" s="74">
        <v>2040</v>
      </c>
      <c r="B88" s="72">
        <v>268</v>
      </c>
      <c r="C88" s="2">
        <f>SUM(B$67:B88)</f>
        <v>5033.2</v>
      </c>
    </row>
    <row r="89" spans="1:3" x14ac:dyDescent="0.2">
      <c r="A89" s="74">
        <v>2041</v>
      </c>
      <c r="B89" s="72">
        <v>0</v>
      </c>
      <c r="C89" t="e">
        <v>#N/A</v>
      </c>
    </row>
    <row r="90" spans="1:3" x14ac:dyDescent="0.2">
      <c r="A90" s="74">
        <v>2042</v>
      </c>
      <c r="B90" s="72">
        <v>0</v>
      </c>
      <c r="C90" t="e">
        <v>#N/A</v>
      </c>
    </row>
    <row r="91" spans="1:3" x14ac:dyDescent="0.2">
      <c r="A91" s="74">
        <v>2043</v>
      </c>
      <c r="B91" s="72">
        <v>0</v>
      </c>
      <c r="C91" t="e">
        <v>#N/A</v>
      </c>
    </row>
    <row r="92" spans="1:3" x14ac:dyDescent="0.2">
      <c r="A92" s="74">
        <v>2044</v>
      </c>
      <c r="B92" s="72">
        <v>0</v>
      </c>
      <c r="C92" t="e">
        <v>#N/A</v>
      </c>
    </row>
    <row r="93" spans="1:3" x14ac:dyDescent="0.2">
      <c r="A93" s="74">
        <v>2045</v>
      </c>
      <c r="B93" s="72">
        <v>0</v>
      </c>
      <c r="C93" t="e">
        <v>#N/A</v>
      </c>
    </row>
    <row r="94" spans="1:3" x14ac:dyDescent="0.2">
      <c r="A94" s="74"/>
      <c r="B94" s="72"/>
    </row>
    <row r="95" spans="1:3" x14ac:dyDescent="0.2">
      <c r="A95" s="74"/>
      <c r="B95" s="72"/>
    </row>
    <row r="96" spans="1:3" x14ac:dyDescent="0.2">
      <c r="A96" s="76" t="s">
        <v>4</v>
      </c>
      <c r="B96" s="72"/>
    </row>
    <row r="97" spans="1:3" x14ac:dyDescent="0.2">
      <c r="B97" s="73" t="s">
        <v>5</v>
      </c>
      <c r="C97" t="s">
        <v>196</v>
      </c>
    </row>
    <row r="98" spans="1:3" x14ac:dyDescent="0.2">
      <c r="A98" s="73">
        <v>2020</v>
      </c>
      <c r="B98" s="72">
        <v>0</v>
      </c>
      <c r="C98">
        <f>SUM(B$98:B98)</f>
        <v>0</v>
      </c>
    </row>
    <row r="99" spans="1:3" x14ac:dyDescent="0.2">
      <c r="A99" s="73">
        <v>2021</v>
      </c>
      <c r="B99" s="72">
        <v>0</v>
      </c>
      <c r="C99">
        <f>SUM(B$98:B99)</f>
        <v>0</v>
      </c>
    </row>
    <row r="100" spans="1:3" x14ac:dyDescent="0.2">
      <c r="A100" s="73">
        <v>2022</v>
      </c>
      <c r="B100" s="72">
        <v>0</v>
      </c>
      <c r="C100">
        <f>SUM(B$98:B100)</f>
        <v>0</v>
      </c>
    </row>
    <row r="101" spans="1:3" x14ac:dyDescent="0.2">
      <c r="A101" s="73">
        <v>2023</v>
      </c>
      <c r="B101" s="72">
        <v>0</v>
      </c>
      <c r="C101">
        <f>SUM(B$98:B101)</f>
        <v>0</v>
      </c>
    </row>
    <row r="102" spans="1:3" x14ac:dyDescent="0.2">
      <c r="A102" s="73">
        <v>2024</v>
      </c>
      <c r="B102" s="72">
        <v>0</v>
      </c>
      <c r="C102">
        <f>SUM(B$98:B102)</f>
        <v>0</v>
      </c>
    </row>
    <row r="103" spans="1:3" x14ac:dyDescent="0.2">
      <c r="A103" s="73">
        <v>2025</v>
      </c>
      <c r="B103" s="72">
        <v>0</v>
      </c>
      <c r="C103">
        <f>SUM(B$98:B103)</f>
        <v>0</v>
      </c>
    </row>
    <row r="104" spans="1:3" x14ac:dyDescent="0.2">
      <c r="A104" s="73">
        <v>2026</v>
      </c>
      <c r="B104" s="72">
        <v>0</v>
      </c>
      <c r="C104">
        <f>SUM(B$98:B104)</f>
        <v>0</v>
      </c>
    </row>
    <row r="105" spans="1:3" x14ac:dyDescent="0.2">
      <c r="A105" s="73">
        <v>2027</v>
      </c>
      <c r="B105" s="72">
        <v>0</v>
      </c>
      <c r="C105">
        <f>SUM(B$98:B105)</f>
        <v>0</v>
      </c>
    </row>
    <row r="106" spans="1:3" x14ac:dyDescent="0.2">
      <c r="A106" s="73">
        <v>2028</v>
      </c>
      <c r="B106" s="72">
        <v>0</v>
      </c>
      <c r="C106">
        <f>SUM(B$98:B106)</f>
        <v>0</v>
      </c>
    </row>
    <row r="107" spans="1:3" x14ac:dyDescent="0.2">
      <c r="A107" s="73">
        <v>2029</v>
      </c>
      <c r="B107" s="72">
        <v>0</v>
      </c>
      <c r="C107">
        <f>SUM(B$98:B107)</f>
        <v>0</v>
      </c>
    </row>
    <row r="108" spans="1:3" x14ac:dyDescent="0.2">
      <c r="A108" s="73">
        <v>2030</v>
      </c>
      <c r="B108" s="72">
        <v>0</v>
      </c>
      <c r="C108">
        <f>SUM(B$98:B108)</f>
        <v>0</v>
      </c>
    </row>
    <row r="109" spans="1:3" x14ac:dyDescent="0.2">
      <c r="A109" s="73">
        <v>2031</v>
      </c>
      <c r="B109" s="72">
        <v>0</v>
      </c>
      <c r="C109">
        <f>SUM(B$98:B109)</f>
        <v>0</v>
      </c>
    </row>
    <row r="110" spans="1:3" x14ac:dyDescent="0.2">
      <c r="A110" s="73">
        <v>2032</v>
      </c>
      <c r="B110" s="72">
        <v>0</v>
      </c>
      <c r="C110">
        <f>SUM(B$98:B110)</f>
        <v>0</v>
      </c>
    </row>
    <row r="111" spans="1:3" x14ac:dyDescent="0.2">
      <c r="A111" s="73">
        <v>2033</v>
      </c>
      <c r="B111" s="72">
        <v>0</v>
      </c>
      <c r="C111">
        <f>SUM(B$98:B111)</f>
        <v>0</v>
      </c>
    </row>
    <row r="112" spans="1:3" x14ac:dyDescent="0.2">
      <c r="A112" s="73">
        <v>2034</v>
      </c>
      <c r="B112" s="72">
        <v>0</v>
      </c>
      <c r="C112">
        <f>SUM(B$98:B112)</f>
        <v>0</v>
      </c>
    </row>
    <row r="113" spans="1:3" x14ac:dyDescent="0.2">
      <c r="A113" s="73">
        <v>2035</v>
      </c>
      <c r="B113" s="72">
        <v>0</v>
      </c>
      <c r="C113">
        <f>SUM(B$98:B113)</f>
        <v>0</v>
      </c>
    </row>
    <row r="114" spans="1:3" x14ac:dyDescent="0.2">
      <c r="A114" s="73">
        <v>2036</v>
      </c>
      <c r="B114" s="72">
        <v>234</v>
      </c>
      <c r="C114">
        <f>SUM(B$98:B114)</f>
        <v>234</v>
      </c>
    </row>
    <row r="115" spans="1:3" x14ac:dyDescent="0.2">
      <c r="A115" s="73">
        <v>2037</v>
      </c>
      <c r="B115" s="72">
        <v>0</v>
      </c>
      <c r="C115">
        <f>SUM(B$98:B115)</f>
        <v>234</v>
      </c>
    </row>
    <row r="116" spans="1:3" x14ac:dyDescent="0.2">
      <c r="A116" s="73">
        <v>2038</v>
      </c>
      <c r="B116" s="72">
        <v>0</v>
      </c>
      <c r="C116">
        <f>SUM(B$98:B116)</f>
        <v>234</v>
      </c>
    </row>
    <row r="117" spans="1:3" x14ac:dyDescent="0.2">
      <c r="A117" s="73">
        <v>2039</v>
      </c>
      <c r="B117" s="72">
        <v>0</v>
      </c>
      <c r="C117">
        <f>SUM(B$98:B117)</f>
        <v>234</v>
      </c>
    </row>
    <row r="118" spans="1:3" x14ac:dyDescent="0.2">
      <c r="A118" s="73">
        <v>2040</v>
      </c>
      <c r="B118" s="72">
        <v>0</v>
      </c>
      <c r="C118">
        <f>SUM(B$98:B118)</f>
        <v>234</v>
      </c>
    </row>
    <row r="119" spans="1:3" x14ac:dyDescent="0.2">
      <c r="A119" s="73">
        <v>2041</v>
      </c>
      <c r="B119" s="72">
        <v>0</v>
      </c>
      <c r="C119">
        <f>SUM(B$98:B119)</f>
        <v>234</v>
      </c>
    </row>
    <row r="120" spans="1:3" x14ac:dyDescent="0.2">
      <c r="A120" s="73">
        <v>2042</v>
      </c>
      <c r="B120" s="72">
        <v>0</v>
      </c>
      <c r="C120">
        <f>SUM(B$98:B120)</f>
        <v>234</v>
      </c>
    </row>
    <row r="121" spans="1:3" x14ac:dyDescent="0.2">
      <c r="A121" s="73">
        <v>2043</v>
      </c>
      <c r="B121" s="72">
        <v>491</v>
      </c>
      <c r="C121">
        <f>SUM(B$98:B121)</f>
        <v>725</v>
      </c>
    </row>
    <row r="122" spans="1:3" x14ac:dyDescent="0.2">
      <c r="A122" s="73">
        <v>2044</v>
      </c>
      <c r="B122" s="72">
        <v>0</v>
      </c>
      <c r="C122">
        <f>SUM(B$98:B122)</f>
        <v>725</v>
      </c>
    </row>
    <row r="123" spans="1:3" x14ac:dyDescent="0.2">
      <c r="A123" s="73">
        <v>2045</v>
      </c>
      <c r="B123" s="72">
        <v>0</v>
      </c>
      <c r="C123" t="e">
        <v>#N/A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32374263CF3D41AA39029A5DD8767E" ma:contentTypeVersion="2" ma:contentTypeDescription="Create a new document." ma:contentTypeScope="" ma:versionID="0433bcd2ec190c0e1cf9439abd4b7b40">
  <xsd:schema xmlns:xsd="http://www.w3.org/2001/XMLSchema" xmlns:xs="http://www.w3.org/2001/XMLSchema" xmlns:p="http://schemas.microsoft.com/office/2006/metadata/properties" xmlns:ns2="8349dfd3-ed97-4bfd-8460-3dff5853967a" targetNamespace="http://schemas.microsoft.com/office/2006/metadata/properties" ma:root="true" ma:fieldsID="8af9e54decfdce5aeb987d581f5b789f" ns2:_="">
    <xsd:import namespace="8349dfd3-ed97-4bfd-8460-3dff585396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49dfd3-ed97-4bfd-8460-3dff58539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49BB08-3B5C-40A6-8672-35A28A257E5C}"/>
</file>

<file path=customXml/itemProps2.xml><?xml version="1.0" encoding="utf-8"?>
<ds:datastoreItem xmlns:ds="http://schemas.openxmlformats.org/officeDocument/2006/customXml" ds:itemID="{DC88EA54-B2E4-40C4-9AB4-7F1E66A6A161}"/>
</file>

<file path=customXml/itemProps3.xml><?xml version="1.0" encoding="utf-8"?>
<ds:datastoreItem xmlns:ds="http://schemas.openxmlformats.org/officeDocument/2006/customXml" ds:itemID="{3784089F-8230-4DFE-8CB2-DDBE079759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Readme</vt:lpstr>
      <vt:lpstr>Tbl_Resource_Adds_Summary</vt:lpstr>
      <vt:lpstr>Tbl_Resource_Adds_All</vt:lpstr>
      <vt:lpstr>Fig_Additions</vt:lpstr>
      <vt:lpstr>Fig_Adds_Retires</vt:lpstr>
      <vt:lpstr>Tbl_Retirements_Summary</vt:lpstr>
      <vt:lpstr>Tbl_Retirements_All</vt:lpstr>
      <vt:lpstr>Fig_Retirements</vt:lpstr>
      <vt:lpstr>Fig_Barchart_Time (2)</vt:lpstr>
      <vt:lpstr>Fig_Barchart_Time</vt:lpstr>
      <vt:lpstr>Fig_StackedArea_Time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Karpoff, Alexandra</dc:creator>
  <cp:lastModifiedBy>Tobin, Tyler</cp:lastModifiedBy>
  <dcterms:created xsi:type="dcterms:W3CDTF">2022-02-22T22:43:24Z</dcterms:created>
  <dcterms:modified xsi:type="dcterms:W3CDTF">2022-03-15T17:32:22Z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0x010100B132374263CF3D41AA39029A5DD8767E</vt:lpwstr>
  </property>
</Properties>
</file>